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Puissance" sheetId="1" r:id="rId1"/>
    <sheet name="Catégorie" sheetId="2" r:id="rId2"/>
    <sheet name="Pédalier" sheetId="3" r:id="rId3"/>
  </sheets>
  <definedNames>
    <definedName name="Z_524D2D60_A0EA_11D7_9C25_AD866D4D0D25_.wvu.FilterData" localSheetId="0" hidden="1">'Puissance'!$A$4:$L$4</definedName>
    <definedName name="_xlnm.Print_Area" localSheetId="0">'Puissance'!$A$1:$P$11</definedName>
  </definedNames>
  <calcPr fullCalcOnLoad="1"/>
</workbook>
</file>

<file path=xl/sharedStrings.xml><?xml version="1.0" encoding="utf-8"?>
<sst xmlns="http://schemas.openxmlformats.org/spreadsheetml/2006/main" count="66" uniqueCount="44">
  <si>
    <t>W = Wf + Wa + Wg= Kf*P*V + Ka*V3 + V*P*p</t>
  </si>
  <si>
    <t>Vkm</t>
  </si>
  <si>
    <t>Vm/s</t>
  </si>
  <si>
    <t>Kf</t>
  </si>
  <si>
    <t>Poids =M*9,81</t>
  </si>
  <si>
    <t>Ka</t>
  </si>
  <si>
    <t>pourc pente</t>
  </si>
  <si>
    <t>Wf</t>
  </si>
  <si>
    <t>Wa</t>
  </si>
  <si>
    <t>Wg</t>
  </si>
  <si>
    <t>Wtotal</t>
  </si>
  <si>
    <t>Nb Dents Plateau</t>
  </si>
  <si>
    <t>Nb Dents Pignon</t>
  </si>
  <si>
    <t>Circonférence</t>
  </si>
  <si>
    <t>Nb Tours/mn</t>
  </si>
  <si>
    <t>Vitesse</t>
  </si>
  <si>
    <t>V=NbDpla/NbDpi*Circon*NbTo/mn*60</t>
  </si>
  <si>
    <t>Correspondance - Vitesse- Puissance-Développement</t>
  </si>
  <si>
    <t>Braquet</t>
  </si>
  <si>
    <t>Braquet:Nb Dents Plateau /Nb Dents Pignon</t>
  </si>
  <si>
    <t>Plateaux</t>
  </si>
  <si>
    <t>Roue libre</t>
  </si>
  <si>
    <t>Catégorie</t>
  </si>
  <si>
    <t>28 -38 - 48</t>
  </si>
  <si>
    <t>30 - 40 - 50</t>
  </si>
  <si>
    <t>32 - 42 - 52</t>
  </si>
  <si>
    <t>42 - 52</t>
  </si>
  <si>
    <t>14 - 15 - 16 - 17 - 18 - 20 - 22 - 24</t>
  </si>
  <si>
    <t>14 - 15 - 16 - 17 - 19 - 21 - 23 - 26</t>
  </si>
  <si>
    <t>14 - 16 - 18 - 20 - 22 - 24 - 26 - 28</t>
  </si>
  <si>
    <t>14 - 16 - 18 - 20 - 22 - 24 - 26 - 29</t>
  </si>
  <si>
    <t>14 - 16 - 18 - 20- 22 - 24 - 26 - 28</t>
  </si>
  <si>
    <t>14 - 15 - 16 - 18 - 20 - 22 - 24 - 26</t>
  </si>
  <si>
    <t>Pédalier standard</t>
  </si>
  <si>
    <t>34 - 50</t>
  </si>
  <si>
    <t>36 - 51</t>
  </si>
  <si>
    <t>38 - 52</t>
  </si>
  <si>
    <t>Pédalier compact non recommandé</t>
  </si>
  <si>
    <t>Pédalier compact</t>
  </si>
  <si>
    <t xml:space="preserve">Les tableaux ci - dessous privilégient les petits développements pour escalader au mieux les plus fortes pentes jusqu'à 12 %; Si on est sûr de ne pas affronter des pentes très fortes, on peut supprimer la plus grande couronne et resserrer la roue libre. Les configurations proposées sont les plus classiques et permettent des cadences de pédalage confortables mais chacun peut adapter à des cadences de pédalage différentes. Les braquets sont proposés pour des roues libres à 8 couronnes. Si on dispose d'une roue libre à 9 ou 10 couronnes on pourra ajouter une petite couronne pour les descentes ou resserrer la roue libre pour disposer de vitesses à une dent de différence vers les développements les plus utilisés. </t>
  </si>
  <si>
    <r>
      <t>Choisir des braquets de montagne adaptés</t>
    </r>
    <r>
      <rPr>
        <sz val="10"/>
        <rFont val="Arial"/>
        <family val="2"/>
      </rPr>
      <t xml:space="preserve">                                                                                                                                                                   Pour escalader les cols avec la meilleure performance, le cycliste doit disposer de petits développements pour les plus fortes pentes qu'il va rencontrer et de grands développements pour aller vite dans les descentes rapides. D'où une plage étendue de braquets que l'on obtient avec des pédaliers à deux ou trois plateaux et des roues libres à 8, 9, 10, 11, vitesses. Les plus petits braquets doivent être choisis selon la pente en fonction du poids du cycliste et de son niveau de performance. Le tableau ci-dessous détermine 8 catégories de cyclistes selon leur poids et leur vitesse moyenne et ou mode sur le plat. </t>
    </r>
  </si>
  <si>
    <r>
      <t>Utilisation du tableau</t>
    </r>
    <r>
      <rPr>
        <sz val="11"/>
        <rFont val="Arial"/>
        <family val="2"/>
      </rPr>
      <t xml:space="preserve"> : 1) Mettre le poids 2) Mettre la vitesse maintenue sur le plat sans vent pendant une heure seul 3) Lire la puissance pouvant être maintenue 4) En tâtonnant mettre la vitesse en fonction de la puissance déterminée à plat 5) Déterminer le braquet nb dents plateau/ nb dents pignon permettant d'être à la vitesse déterminée après évaluation de la vitesse. 6) Pour des valeurs juste de développement = Braquet x Circonférence , faire la mesure de la circonférence en faisant rouler la roue arrière du vélo sur un sol horizontal pneumatiques biens gonflés, cycliste assis sur la selle. </t>
    </r>
  </si>
  <si>
    <t>Masse Cycliste habillé + Vélo + Bidon eau ETC.</t>
  </si>
  <si>
    <r>
      <t>Choisissez</t>
    </r>
    <r>
      <rPr>
        <sz val="12"/>
        <rFont val="Arial"/>
        <family val="2"/>
      </rPr>
      <t>: - La colonne correspondant à votre poids total (poids de corps + vélo, habits, chaussures, bidons …etc.) - la ligne correspondant à votre vitesse moyenne sur le plat (pendant un temps correspondant à 60 minutes, seul, sans l'aide du vent. Le chiffre lu au croisement indique la catégorie de braquets qu'il faut pour la montagne. Après cette détermination de la catégorie            Se reporter pour déterminer le type de braquet (pédaliers- pignons) se  reporter au tableau Puissance ou à celui Pédalier.</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</si>
</sst>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43">
    <font>
      <sz val="10"/>
      <name val="Arial"/>
      <family val="0"/>
    </font>
    <font>
      <u val="single"/>
      <sz val="10"/>
      <name val="Arial"/>
      <family val="2"/>
    </font>
    <font>
      <sz val="9"/>
      <name val="Arial"/>
      <family val="0"/>
    </font>
    <font>
      <sz val="8"/>
      <name val="Arial"/>
      <family val="0"/>
    </font>
    <font>
      <b/>
      <sz val="12"/>
      <name val="Arial"/>
      <family val="2"/>
    </font>
    <font>
      <sz val="12"/>
      <name val="Arial"/>
      <family val="2"/>
    </font>
    <font>
      <b/>
      <i/>
      <sz val="10"/>
      <name val="Arial"/>
      <family val="2"/>
    </font>
    <font>
      <b/>
      <u val="single"/>
      <sz val="11"/>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0" borderId="2" applyNumberFormat="0" applyFill="0" applyAlignment="0" applyProtection="0"/>
    <xf numFmtId="0" fontId="0" fillId="26" borderId="3" applyNumberFormat="0" applyFont="0" applyAlignment="0" applyProtection="0"/>
    <xf numFmtId="0" fontId="31" fillId="27" borderId="1"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9" fontId="0" fillId="0" borderId="0" applyFont="0" applyFill="0" applyBorder="0" applyAlignment="0" applyProtection="0"/>
    <xf numFmtId="0" fontId="34" fillId="30" borderId="0" applyNumberFormat="0" applyBorder="0" applyAlignment="0" applyProtection="0"/>
    <xf numFmtId="0" fontId="35" fillId="25"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1" borderId="9" applyNumberFormat="0" applyAlignment="0" applyProtection="0"/>
  </cellStyleXfs>
  <cellXfs count="37">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pplyProtection="1">
      <alignment/>
      <protection/>
    </xf>
    <xf numFmtId="0" fontId="2" fillId="4" borderId="12"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4" borderId="12" xfId="0" applyFont="1" applyFill="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xf>
    <xf numFmtId="0" fontId="0" fillId="0" borderId="12" xfId="0" applyBorder="1" applyAlignment="1">
      <alignment horizontal="center"/>
    </xf>
    <xf numFmtId="0" fontId="0" fillId="0" borderId="12" xfId="0" applyBorder="1" applyAlignment="1">
      <alignment horizontal="left"/>
    </xf>
    <xf numFmtId="0" fontId="0" fillId="0" borderId="10" xfId="0" applyBorder="1" applyAlignment="1">
      <alignment horizontal="center"/>
    </xf>
    <xf numFmtId="0" fontId="0" fillId="0" borderId="13" xfId="0" applyBorder="1" applyAlignment="1">
      <alignment horizontal="center"/>
    </xf>
    <xf numFmtId="0" fontId="3" fillId="0" borderId="0" xfId="0" applyFont="1" applyAlignment="1">
      <alignment/>
    </xf>
    <xf numFmtId="0" fontId="0" fillId="0" borderId="12" xfId="0" applyBorder="1" applyAlignment="1">
      <alignment/>
    </xf>
    <xf numFmtId="0" fontId="3" fillId="0" borderId="12" xfId="0" applyFont="1" applyBorder="1" applyAlignment="1">
      <alignment/>
    </xf>
    <xf numFmtId="0" fontId="3" fillId="32" borderId="0" xfId="0" applyFont="1" applyFill="1" applyAlignment="1">
      <alignment/>
    </xf>
    <xf numFmtId="0" fontId="0" fillId="32" borderId="0" xfId="0" applyFill="1" applyAlignment="1">
      <alignment/>
    </xf>
    <xf numFmtId="0" fontId="0" fillId="0" borderId="0" xfId="0" applyBorder="1" applyAlignment="1">
      <alignment/>
    </xf>
    <xf numFmtId="0" fontId="3" fillId="0" borderId="0" xfId="0" applyFont="1"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7"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25"/>
  <sheetViews>
    <sheetView tabSelected="1" zoomScale="145" zoomScaleNormal="145" zoomScalePageLayoutView="0" workbookViewId="0" topLeftCell="A1">
      <selection activeCell="A10" sqref="A10:IV10"/>
    </sheetView>
  </sheetViews>
  <sheetFormatPr defaultColWidth="11.421875" defaultRowHeight="12.75"/>
  <cols>
    <col min="1" max="1" width="9.8515625" style="0" customWidth="1"/>
    <col min="2" max="2" width="8.7109375" style="0" customWidth="1"/>
    <col min="3" max="3" width="4.8515625" style="0" customWidth="1"/>
    <col min="4" max="4" width="7.57421875" style="0" customWidth="1"/>
    <col min="5" max="6" width="4.8515625" style="0" customWidth="1"/>
    <col min="7" max="7" width="8.57421875" style="0" customWidth="1"/>
    <col min="8" max="10" width="4.8515625" style="0" customWidth="1"/>
    <col min="11" max="11" width="7.7109375" style="0" customWidth="1"/>
    <col min="12" max="12" width="8.421875" style="0" customWidth="1"/>
    <col min="13" max="13" width="6.8515625" style="0" customWidth="1"/>
    <col min="14" max="14" width="7.140625" style="0" customWidth="1"/>
    <col min="15" max="15" width="6.140625" style="0" customWidth="1"/>
    <col min="16" max="16" width="8.7109375" style="0" customWidth="1"/>
    <col min="17" max="22" width="7.7109375" style="0" customWidth="1"/>
  </cols>
  <sheetData>
    <row r="1" spans="1:16" s="1" customFormat="1" ht="12.75">
      <c r="A1" s="27" t="s">
        <v>17</v>
      </c>
      <c r="B1" s="28"/>
      <c r="C1" s="28"/>
      <c r="D1" s="28"/>
      <c r="E1" s="28"/>
      <c r="F1" s="28"/>
      <c r="G1" s="28"/>
      <c r="H1" s="28"/>
      <c r="I1" s="28"/>
      <c r="J1" s="28"/>
      <c r="K1" s="28"/>
      <c r="L1" s="28"/>
      <c r="M1" s="28"/>
      <c r="N1" s="28"/>
      <c r="O1" s="28"/>
      <c r="P1" s="28"/>
    </row>
    <row r="2" spans="1:22" s="1" customFormat="1" ht="12.75">
      <c r="A2" s="22" t="s">
        <v>0</v>
      </c>
      <c r="B2" s="23"/>
      <c r="C2" s="23"/>
      <c r="D2" s="23"/>
      <c r="E2" s="23"/>
      <c r="F2" s="23"/>
      <c r="G2" s="23"/>
      <c r="H2" s="23"/>
      <c r="I2" s="23"/>
      <c r="J2" s="23"/>
      <c r="K2" s="24"/>
      <c r="L2" s="22" t="s">
        <v>16</v>
      </c>
      <c r="M2" s="23"/>
      <c r="N2" s="23"/>
      <c r="O2" s="23"/>
      <c r="P2" s="24"/>
      <c r="Q2" s="22" t="s">
        <v>19</v>
      </c>
      <c r="R2" s="23"/>
      <c r="S2" s="23"/>
      <c r="T2" s="23"/>
      <c r="U2" s="23"/>
      <c r="V2" s="24"/>
    </row>
    <row r="3" spans="1:16" ht="17.25" customHeight="1">
      <c r="A3" s="2"/>
      <c r="K3" s="3"/>
      <c r="L3" s="2"/>
      <c r="P3" s="3"/>
    </row>
    <row r="4" spans="1:22" s="4" customFormat="1" ht="79.5" customHeight="1">
      <c r="A4" s="5" t="s">
        <v>42</v>
      </c>
      <c r="B4" s="6" t="s">
        <v>4</v>
      </c>
      <c r="C4" s="5" t="s">
        <v>1</v>
      </c>
      <c r="D4" s="6" t="s">
        <v>2</v>
      </c>
      <c r="E4" s="6" t="s">
        <v>3</v>
      </c>
      <c r="F4" s="6" t="s">
        <v>5</v>
      </c>
      <c r="G4" s="5" t="s">
        <v>6</v>
      </c>
      <c r="H4" s="6" t="s">
        <v>7</v>
      </c>
      <c r="I4" s="6" t="s">
        <v>8</v>
      </c>
      <c r="J4" s="6" t="s">
        <v>9</v>
      </c>
      <c r="K4" s="6" t="s">
        <v>10</v>
      </c>
      <c r="L4" s="5" t="s">
        <v>11</v>
      </c>
      <c r="M4" s="6" t="s">
        <v>12</v>
      </c>
      <c r="N4" s="6" t="s">
        <v>13</v>
      </c>
      <c r="O4" s="6" t="s">
        <v>14</v>
      </c>
      <c r="P4" s="6" t="s">
        <v>15</v>
      </c>
      <c r="Q4" s="5" t="s">
        <v>11</v>
      </c>
      <c r="R4" s="6" t="s">
        <v>12</v>
      </c>
      <c r="S4" s="7" t="s">
        <v>18</v>
      </c>
      <c r="T4" s="5" t="s">
        <v>11</v>
      </c>
      <c r="U4" s="6" t="s">
        <v>12</v>
      </c>
      <c r="V4" s="7" t="s">
        <v>18</v>
      </c>
    </row>
    <row r="5" spans="1:22" ht="12.75">
      <c r="A5" s="8">
        <v>87</v>
      </c>
      <c r="B5" s="9">
        <f>A5*9.81</f>
        <v>853.47</v>
      </c>
      <c r="C5" s="8">
        <v>21</v>
      </c>
      <c r="D5" s="9">
        <f>C5*1000/3600</f>
        <v>5.833333333333333</v>
      </c>
      <c r="E5" s="9">
        <v>0.01</v>
      </c>
      <c r="F5" s="9">
        <v>0.245</v>
      </c>
      <c r="G5" s="8">
        <v>0</v>
      </c>
      <c r="H5" s="9">
        <f>E5*B5*D5</f>
        <v>49.78575</v>
      </c>
      <c r="I5" s="9">
        <f>F5*D5*D5*D5</f>
        <v>48.631365740740726</v>
      </c>
      <c r="J5" s="9">
        <f>D5*B5*G5/100</f>
        <v>0</v>
      </c>
      <c r="K5" s="9">
        <f>H5+I5+J5</f>
        <v>98.41711574074073</v>
      </c>
      <c r="L5" s="8">
        <v>42</v>
      </c>
      <c r="M5" s="9">
        <v>21</v>
      </c>
      <c r="N5" s="9">
        <v>2.135</v>
      </c>
      <c r="O5" s="9">
        <v>80</v>
      </c>
      <c r="P5" s="9">
        <f>L5/M5*N5*O5*60/1000</f>
        <v>20.495999999999995</v>
      </c>
      <c r="Q5" s="8">
        <v>40</v>
      </c>
      <c r="R5" s="9">
        <v>17</v>
      </c>
      <c r="S5" s="10">
        <f>L5/M5</f>
        <v>2</v>
      </c>
      <c r="T5" s="8">
        <v>48</v>
      </c>
      <c r="U5" s="9">
        <v>14</v>
      </c>
      <c r="V5" s="10">
        <f>T5/U5</f>
        <v>3.4285714285714284</v>
      </c>
    </row>
    <row r="6" spans="1:22" ht="12.75">
      <c r="A6" s="8">
        <v>87</v>
      </c>
      <c r="B6" s="9">
        <f aca="true" t="shared" si="0" ref="B6:B24">A6*9.81</f>
        <v>853.47</v>
      </c>
      <c r="C6" s="8">
        <v>23</v>
      </c>
      <c r="D6" s="9">
        <f aca="true" t="shared" si="1" ref="D6:D24">C6*1000/3600</f>
        <v>6.388888888888889</v>
      </c>
      <c r="E6" s="9">
        <v>0.01</v>
      </c>
      <c r="F6" s="9">
        <v>0.245</v>
      </c>
      <c r="G6" s="8">
        <v>0</v>
      </c>
      <c r="H6" s="9">
        <f aca="true" t="shared" si="2" ref="H6:H20">E6*B6*D6</f>
        <v>54.52725000000001</v>
      </c>
      <c r="I6" s="9">
        <f aca="true" t="shared" si="3" ref="I6:I20">F6*D6*D6*D6</f>
        <v>63.891353737997264</v>
      </c>
      <c r="J6" s="9">
        <f aca="true" t="shared" si="4" ref="J6:J20">D6*B6*G6/100</f>
        <v>0</v>
      </c>
      <c r="K6" s="9">
        <f aca="true" t="shared" si="5" ref="K6:K20">H6+I6+J6</f>
        <v>118.41860373799727</v>
      </c>
      <c r="L6" s="8">
        <v>42</v>
      </c>
      <c r="M6" s="9">
        <v>17</v>
      </c>
      <c r="N6" s="9">
        <v>2.135</v>
      </c>
      <c r="O6" s="9">
        <v>80</v>
      </c>
      <c r="P6" s="9">
        <f aca="true" t="shared" si="6" ref="P6:P20">L6/M6*N6*O6*60/1000</f>
        <v>25.318588235294115</v>
      </c>
      <c r="Q6" s="8">
        <v>50</v>
      </c>
      <c r="R6" s="9">
        <v>14</v>
      </c>
      <c r="S6" s="10">
        <f aca="true" t="shared" si="7" ref="S6:S21">L6/M6</f>
        <v>2.4705882352941178</v>
      </c>
      <c r="T6" s="8">
        <v>48</v>
      </c>
      <c r="U6" s="9">
        <v>16</v>
      </c>
      <c r="V6" s="10">
        <f aca="true" t="shared" si="8" ref="V6:V24">T6/U6</f>
        <v>3</v>
      </c>
    </row>
    <row r="7" spans="1:22" ht="12.75">
      <c r="A7" s="8">
        <v>87</v>
      </c>
      <c r="B7" s="9">
        <f t="shared" si="0"/>
        <v>853.47</v>
      </c>
      <c r="C7" s="8">
        <v>25</v>
      </c>
      <c r="D7" s="9">
        <f t="shared" si="1"/>
        <v>6.944444444444445</v>
      </c>
      <c r="E7" s="9">
        <v>0.01</v>
      </c>
      <c r="F7" s="9">
        <v>0.245</v>
      </c>
      <c r="G7" s="8">
        <v>0</v>
      </c>
      <c r="H7" s="9">
        <f t="shared" si="2"/>
        <v>59.268750000000004</v>
      </c>
      <c r="I7" s="9">
        <f t="shared" si="3"/>
        <v>82.0500042866941</v>
      </c>
      <c r="J7" s="9">
        <f t="shared" si="4"/>
        <v>0</v>
      </c>
      <c r="K7" s="9">
        <f t="shared" si="5"/>
        <v>141.31875428669412</v>
      </c>
      <c r="L7" s="8">
        <v>42</v>
      </c>
      <c r="M7" s="9">
        <v>19</v>
      </c>
      <c r="N7" s="9">
        <v>2.135</v>
      </c>
      <c r="O7" s="9">
        <v>90</v>
      </c>
      <c r="P7" s="9">
        <f t="shared" si="6"/>
        <v>25.485157894736844</v>
      </c>
      <c r="Q7" s="8">
        <v>50</v>
      </c>
      <c r="R7" s="9">
        <v>16</v>
      </c>
      <c r="S7" s="10">
        <f t="shared" si="7"/>
        <v>2.210526315789474</v>
      </c>
      <c r="T7" s="8">
        <v>48</v>
      </c>
      <c r="U7" s="9">
        <v>18</v>
      </c>
      <c r="V7" s="10">
        <f t="shared" si="8"/>
        <v>2.6666666666666665</v>
      </c>
    </row>
    <row r="8" spans="1:22" ht="12.75">
      <c r="A8" s="8">
        <v>87</v>
      </c>
      <c r="B8" s="9">
        <f t="shared" si="0"/>
        <v>853.47</v>
      </c>
      <c r="C8" s="8">
        <v>27</v>
      </c>
      <c r="D8" s="9">
        <f t="shared" si="1"/>
        <v>7.5</v>
      </c>
      <c r="E8" s="9">
        <v>0.01</v>
      </c>
      <c r="F8" s="9">
        <v>0.245</v>
      </c>
      <c r="G8" s="8">
        <v>0</v>
      </c>
      <c r="H8" s="9">
        <f t="shared" si="2"/>
        <v>64.01025000000001</v>
      </c>
      <c r="I8" s="9">
        <f t="shared" si="3"/>
        <v>103.359375</v>
      </c>
      <c r="J8" s="9">
        <f t="shared" si="4"/>
        <v>0</v>
      </c>
      <c r="K8" s="9">
        <f t="shared" si="5"/>
        <v>167.369625</v>
      </c>
      <c r="L8" s="8">
        <v>30</v>
      </c>
      <c r="M8" s="9">
        <v>28</v>
      </c>
      <c r="N8" s="9">
        <v>2.135</v>
      </c>
      <c r="O8" s="9">
        <v>60</v>
      </c>
      <c r="P8" s="9">
        <f t="shared" si="6"/>
        <v>8.234999999999998</v>
      </c>
      <c r="Q8" s="8">
        <v>50</v>
      </c>
      <c r="R8" s="9">
        <v>17</v>
      </c>
      <c r="S8" s="10">
        <f t="shared" si="7"/>
        <v>1.0714285714285714</v>
      </c>
      <c r="T8" s="8">
        <v>48</v>
      </c>
      <c r="U8" s="9">
        <v>20</v>
      </c>
      <c r="V8" s="10">
        <f t="shared" si="8"/>
        <v>2.4</v>
      </c>
    </row>
    <row r="9" spans="1:22" ht="12.75">
      <c r="A9" s="8">
        <v>87</v>
      </c>
      <c r="B9" s="9">
        <f t="shared" si="0"/>
        <v>853.47</v>
      </c>
      <c r="C9" s="8">
        <v>30</v>
      </c>
      <c r="D9" s="9">
        <f t="shared" si="1"/>
        <v>8.333333333333334</v>
      </c>
      <c r="E9" s="9">
        <v>0.01</v>
      </c>
      <c r="F9" s="9">
        <v>0.245</v>
      </c>
      <c r="G9" s="8">
        <v>0</v>
      </c>
      <c r="H9" s="9">
        <f t="shared" si="2"/>
        <v>71.12250000000002</v>
      </c>
      <c r="I9" s="9">
        <f t="shared" si="3"/>
        <v>141.78240740740745</v>
      </c>
      <c r="J9" s="9">
        <f t="shared" si="4"/>
        <v>0</v>
      </c>
      <c r="K9" s="9">
        <f t="shared" si="5"/>
        <v>212.90490740740745</v>
      </c>
      <c r="L9" s="8">
        <v>30</v>
      </c>
      <c r="M9" s="9">
        <v>30</v>
      </c>
      <c r="N9" s="9">
        <v>2.135</v>
      </c>
      <c r="O9" s="9">
        <v>50</v>
      </c>
      <c r="P9" s="9">
        <f t="shared" si="6"/>
        <v>6.404999999999999</v>
      </c>
      <c r="Q9" s="8">
        <v>50</v>
      </c>
      <c r="R9" s="9">
        <v>19</v>
      </c>
      <c r="S9" s="10">
        <f t="shared" si="7"/>
        <v>1</v>
      </c>
      <c r="T9" s="8">
        <v>48</v>
      </c>
      <c r="U9" s="9">
        <v>22</v>
      </c>
      <c r="V9" s="10">
        <f t="shared" si="8"/>
        <v>2.1818181818181817</v>
      </c>
    </row>
    <row r="10" spans="1:22" ht="12.75">
      <c r="A10" s="8">
        <v>72</v>
      </c>
      <c r="B10" s="9">
        <f t="shared" si="0"/>
        <v>706.32</v>
      </c>
      <c r="C10" s="8">
        <v>26</v>
      </c>
      <c r="D10" s="9">
        <f t="shared" si="1"/>
        <v>7.222222222222222</v>
      </c>
      <c r="E10" s="9">
        <v>0.01</v>
      </c>
      <c r="F10" s="9">
        <v>0.245</v>
      </c>
      <c r="G10" s="8">
        <v>12</v>
      </c>
      <c r="H10" s="9">
        <f t="shared" si="2"/>
        <v>51.01200000000001</v>
      </c>
      <c r="I10" s="9">
        <f t="shared" si="3"/>
        <v>92.29509602194787</v>
      </c>
      <c r="J10" s="9">
        <f t="shared" si="4"/>
        <v>612.1440000000001</v>
      </c>
      <c r="K10" s="9">
        <f t="shared" si="5"/>
        <v>755.4510960219479</v>
      </c>
      <c r="L10" s="8">
        <v>34</v>
      </c>
      <c r="M10" s="9">
        <v>30</v>
      </c>
      <c r="N10" s="9">
        <v>2.135</v>
      </c>
      <c r="O10" s="9">
        <v>60</v>
      </c>
      <c r="P10" s="9">
        <f t="shared" si="6"/>
        <v>8.710799999999999</v>
      </c>
      <c r="Q10" s="8">
        <v>50</v>
      </c>
      <c r="R10" s="9">
        <v>21</v>
      </c>
      <c r="S10" s="10">
        <f t="shared" si="7"/>
        <v>1.1333333333333333</v>
      </c>
      <c r="T10" s="8">
        <v>36</v>
      </c>
      <c r="U10" s="9">
        <v>18</v>
      </c>
      <c r="V10" s="10">
        <f t="shared" si="8"/>
        <v>2</v>
      </c>
    </row>
    <row r="11" spans="1:22" ht="12.75">
      <c r="A11" s="8">
        <v>87</v>
      </c>
      <c r="B11" s="9">
        <f t="shared" si="0"/>
        <v>853.47</v>
      </c>
      <c r="C11" s="8">
        <v>22</v>
      </c>
      <c r="D11" s="9">
        <f t="shared" si="1"/>
        <v>6.111111111111111</v>
      </c>
      <c r="E11" s="9">
        <v>0.01</v>
      </c>
      <c r="F11" s="9">
        <v>0.245</v>
      </c>
      <c r="G11" s="8">
        <v>1</v>
      </c>
      <c r="H11" s="9">
        <f t="shared" si="2"/>
        <v>52.1565</v>
      </c>
      <c r="I11" s="9">
        <f t="shared" si="3"/>
        <v>55.91478052126199</v>
      </c>
      <c r="J11" s="9">
        <f t="shared" si="4"/>
        <v>52.156499999999994</v>
      </c>
      <c r="K11" s="9">
        <f t="shared" si="5"/>
        <v>160.227780521262</v>
      </c>
      <c r="L11" s="8">
        <v>0</v>
      </c>
      <c r="M11" s="9">
        <v>0</v>
      </c>
      <c r="N11" s="9">
        <v>2.135</v>
      </c>
      <c r="O11" s="9">
        <v>80</v>
      </c>
      <c r="P11" s="9" t="e">
        <f t="shared" si="6"/>
        <v>#DIV/0!</v>
      </c>
      <c r="Q11" s="8">
        <v>40</v>
      </c>
      <c r="R11" s="9">
        <v>17</v>
      </c>
      <c r="S11" s="10" t="e">
        <f t="shared" si="7"/>
        <v>#DIV/0!</v>
      </c>
      <c r="T11" s="8">
        <v>36</v>
      </c>
      <c r="U11" s="9">
        <v>20</v>
      </c>
      <c r="V11" s="10">
        <f t="shared" si="8"/>
        <v>1.8</v>
      </c>
    </row>
    <row r="12" spans="1:22" ht="12.75">
      <c r="A12" s="8">
        <v>87</v>
      </c>
      <c r="B12" s="9">
        <f t="shared" si="0"/>
        <v>853.47</v>
      </c>
      <c r="C12" s="8">
        <v>22</v>
      </c>
      <c r="D12" s="9">
        <f t="shared" si="1"/>
        <v>6.111111111111111</v>
      </c>
      <c r="E12" s="9">
        <v>0.01</v>
      </c>
      <c r="F12" s="9">
        <v>0.245</v>
      </c>
      <c r="G12" s="8">
        <v>2</v>
      </c>
      <c r="H12" s="9">
        <f t="shared" si="2"/>
        <v>52.1565</v>
      </c>
      <c r="I12" s="9">
        <f t="shared" si="3"/>
        <v>55.91478052126199</v>
      </c>
      <c r="J12" s="9">
        <f t="shared" si="4"/>
        <v>104.31299999999999</v>
      </c>
      <c r="K12" s="9">
        <f t="shared" si="5"/>
        <v>212.38428052126199</v>
      </c>
      <c r="L12" s="8">
        <v>0</v>
      </c>
      <c r="M12" s="9">
        <v>0</v>
      </c>
      <c r="N12" s="9">
        <v>2.135</v>
      </c>
      <c r="O12" s="9">
        <v>80</v>
      </c>
      <c r="P12" s="9" t="e">
        <f t="shared" si="6"/>
        <v>#DIV/0!</v>
      </c>
      <c r="Q12" s="8">
        <v>42</v>
      </c>
      <c r="R12" s="9">
        <v>16</v>
      </c>
      <c r="S12" s="10" t="e">
        <f t="shared" si="7"/>
        <v>#DIV/0!</v>
      </c>
      <c r="T12" s="8">
        <v>36</v>
      </c>
      <c r="U12" s="9">
        <v>22</v>
      </c>
      <c r="V12" s="10">
        <f t="shared" si="8"/>
        <v>1.6363636363636365</v>
      </c>
    </row>
    <row r="13" spans="1:22" ht="12.75">
      <c r="A13" s="8">
        <v>87</v>
      </c>
      <c r="B13" s="9">
        <f t="shared" si="0"/>
        <v>853.47</v>
      </c>
      <c r="C13" s="8">
        <v>18</v>
      </c>
      <c r="D13" s="9">
        <f t="shared" si="1"/>
        <v>5</v>
      </c>
      <c r="E13" s="9">
        <v>0.01</v>
      </c>
      <c r="F13" s="9">
        <v>0.245</v>
      </c>
      <c r="G13" s="8">
        <v>2</v>
      </c>
      <c r="H13" s="9">
        <f t="shared" si="2"/>
        <v>42.673500000000004</v>
      </c>
      <c r="I13" s="9">
        <f t="shared" si="3"/>
        <v>30.625</v>
      </c>
      <c r="J13" s="9">
        <f t="shared" si="4"/>
        <v>85.34700000000001</v>
      </c>
      <c r="K13" s="9">
        <f t="shared" si="5"/>
        <v>158.64550000000003</v>
      </c>
      <c r="L13" s="8">
        <v>0</v>
      </c>
      <c r="M13" s="9">
        <v>0</v>
      </c>
      <c r="N13" s="9">
        <v>2.135</v>
      </c>
      <c r="O13" s="9">
        <v>80</v>
      </c>
      <c r="P13" s="9" t="e">
        <f t="shared" si="6"/>
        <v>#DIV/0!</v>
      </c>
      <c r="Q13" s="8">
        <v>42</v>
      </c>
      <c r="R13" s="9">
        <v>17</v>
      </c>
      <c r="S13" s="10" t="e">
        <f t="shared" si="7"/>
        <v>#DIV/0!</v>
      </c>
      <c r="T13" s="8">
        <v>46</v>
      </c>
      <c r="U13" s="9">
        <v>14</v>
      </c>
      <c r="V13" s="10">
        <f t="shared" si="8"/>
        <v>3.2857142857142856</v>
      </c>
    </row>
    <row r="14" spans="1:22" ht="12.75">
      <c r="A14" s="8">
        <v>87</v>
      </c>
      <c r="B14" s="9">
        <f t="shared" si="0"/>
        <v>853.47</v>
      </c>
      <c r="C14" s="8">
        <v>14</v>
      </c>
      <c r="D14" s="9">
        <f t="shared" si="1"/>
        <v>3.888888888888889</v>
      </c>
      <c r="E14" s="9">
        <v>0.01</v>
      </c>
      <c r="F14" s="9">
        <v>0.245</v>
      </c>
      <c r="G14" s="8">
        <v>3</v>
      </c>
      <c r="H14" s="9">
        <f t="shared" si="2"/>
        <v>33.1905</v>
      </c>
      <c r="I14" s="9">
        <f t="shared" si="3"/>
        <v>14.409293552812072</v>
      </c>
      <c r="J14" s="9">
        <f t="shared" si="4"/>
        <v>99.57150000000001</v>
      </c>
      <c r="K14" s="9">
        <f t="shared" si="5"/>
        <v>147.17129355281207</v>
      </c>
      <c r="L14" s="8">
        <v>0</v>
      </c>
      <c r="M14" s="9">
        <v>0</v>
      </c>
      <c r="N14" s="9">
        <v>2.135</v>
      </c>
      <c r="O14" s="9">
        <v>80</v>
      </c>
      <c r="P14" s="9" t="e">
        <f t="shared" si="6"/>
        <v>#DIV/0!</v>
      </c>
      <c r="Q14" s="8">
        <v>42</v>
      </c>
      <c r="R14" s="9">
        <v>19</v>
      </c>
      <c r="S14" s="10" t="e">
        <f t="shared" si="7"/>
        <v>#DIV/0!</v>
      </c>
      <c r="T14" s="8">
        <v>46</v>
      </c>
      <c r="U14" s="9">
        <v>15</v>
      </c>
      <c r="V14" s="10">
        <f t="shared" si="8"/>
        <v>3.066666666666667</v>
      </c>
    </row>
    <row r="15" spans="1:22" ht="12.75">
      <c r="A15" s="8">
        <v>87</v>
      </c>
      <c r="B15" s="9">
        <f t="shared" si="0"/>
        <v>853.47</v>
      </c>
      <c r="C15" s="8">
        <v>16</v>
      </c>
      <c r="D15" s="9">
        <f t="shared" si="1"/>
        <v>4.444444444444445</v>
      </c>
      <c r="E15" s="9">
        <v>0.01</v>
      </c>
      <c r="F15" s="9">
        <v>0.245</v>
      </c>
      <c r="G15" s="8">
        <v>3</v>
      </c>
      <c r="H15" s="9">
        <f t="shared" si="2"/>
        <v>37.932</v>
      </c>
      <c r="I15" s="9">
        <f t="shared" si="3"/>
        <v>21.508916323731142</v>
      </c>
      <c r="J15" s="9">
        <f t="shared" si="4"/>
        <v>113.796</v>
      </c>
      <c r="K15" s="9">
        <f t="shared" si="5"/>
        <v>173.23691632373115</v>
      </c>
      <c r="L15" s="8">
        <v>0</v>
      </c>
      <c r="M15" s="9">
        <v>0</v>
      </c>
      <c r="N15" s="9">
        <v>2.135</v>
      </c>
      <c r="O15" s="9">
        <v>80</v>
      </c>
      <c r="P15" s="9" t="e">
        <f t="shared" si="6"/>
        <v>#DIV/0!</v>
      </c>
      <c r="Q15" s="8">
        <v>42</v>
      </c>
      <c r="R15" s="9">
        <v>21</v>
      </c>
      <c r="S15" s="10" t="e">
        <f t="shared" si="7"/>
        <v>#DIV/0!</v>
      </c>
      <c r="T15" s="8">
        <v>46</v>
      </c>
      <c r="U15" s="9">
        <v>16</v>
      </c>
      <c r="V15" s="10">
        <f t="shared" si="8"/>
        <v>2.875</v>
      </c>
    </row>
    <row r="16" spans="1:22" ht="12.75">
      <c r="A16" s="8">
        <v>87</v>
      </c>
      <c r="B16" s="9">
        <f t="shared" si="0"/>
        <v>853.47</v>
      </c>
      <c r="C16" s="8">
        <v>12</v>
      </c>
      <c r="D16" s="9">
        <f t="shared" si="1"/>
        <v>3.3333333333333335</v>
      </c>
      <c r="E16" s="9">
        <v>0.01</v>
      </c>
      <c r="F16" s="9">
        <v>0.245</v>
      </c>
      <c r="G16" s="8">
        <v>4</v>
      </c>
      <c r="H16" s="9">
        <f t="shared" si="2"/>
        <v>28.449000000000005</v>
      </c>
      <c r="I16" s="9">
        <f t="shared" si="3"/>
        <v>9.074074074074074</v>
      </c>
      <c r="J16" s="9">
        <f t="shared" si="4"/>
        <v>113.796</v>
      </c>
      <c r="K16" s="9">
        <f t="shared" si="5"/>
        <v>151.31907407407408</v>
      </c>
      <c r="L16" s="8">
        <v>0</v>
      </c>
      <c r="M16" s="9">
        <v>0</v>
      </c>
      <c r="N16" s="9">
        <v>2.135</v>
      </c>
      <c r="O16" s="9">
        <v>80</v>
      </c>
      <c r="P16" s="9" t="e">
        <f t="shared" si="6"/>
        <v>#DIV/0!</v>
      </c>
      <c r="Q16" s="8">
        <v>42</v>
      </c>
      <c r="R16" s="9">
        <v>23</v>
      </c>
      <c r="S16" s="10" t="e">
        <f t="shared" si="7"/>
        <v>#DIV/0!</v>
      </c>
      <c r="T16" s="8">
        <v>46</v>
      </c>
      <c r="U16" s="9">
        <v>17</v>
      </c>
      <c r="V16" s="10">
        <f t="shared" si="8"/>
        <v>2.7058823529411766</v>
      </c>
    </row>
    <row r="17" spans="1:22" ht="12.75">
      <c r="A17" s="8">
        <v>87</v>
      </c>
      <c r="B17" s="9">
        <f t="shared" si="0"/>
        <v>853.47</v>
      </c>
      <c r="C17" s="8">
        <v>10</v>
      </c>
      <c r="D17" s="9">
        <f t="shared" si="1"/>
        <v>2.7777777777777777</v>
      </c>
      <c r="E17" s="9">
        <v>0.01</v>
      </c>
      <c r="F17" s="9">
        <v>0.245</v>
      </c>
      <c r="G17" s="8">
        <v>5</v>
      </c>
      <c r="H17" s="9">
        <f t="shared" si="2"/>
        <v>23.707500000000003</v>
      </c>
      <c r="I17" s="9">
        <f t="shared" si="3"/>
        <v>5.251200274348421</v>
      </c>
      <c r="J17" s="9">
        <f t="shared" si="4"/>
        <v>118.5375</v>
      </c>
      <c r="K17" s="9">
        <f t="shared" si="5"/>
        <v>147.4962002743484</v>
      </c>
      <c r="L17" s="8">
        <v>0</v>
      </c>
      <c r="M17" s="9">
        <v>0</v>
      </c>
      <c r="N17" s="9">
        <v>2.135</v>
      </c>
      <c r="O17" s="9">
        <v>70</v>
      </c>
      <c r="P17" s="9" t="e">
        <f t="shared" si="6"/>
        <v>#DIV/0!</v>
      </c>
      <c r="Q17" s="8">
        <v>42</v>
      </c>
      <c r="R17" s="9">
        <v>24</v>
      </c>
      <c r="S17" s="10" t="e">
        <f t="shared" si="7"/>
        <v>#DIV/0!</v>
      </c>
      <c r="T17" s="8">
        <v>46</v>
      </c>
      <c r="U17" s="9">
        <v>18</v>
      </c>
      <c r="V17" s="10">
        <f t="shared" si="8"/>
        <v>2.5555555555555554</v>
      </c>
    </row>
    <row r="18" spans="1:22" ht="12.75">
      <c r="A18" s="8">
        <v>87</v>
      </c>
      <c r="B18" s="9">
        <f t="shared" si="0"/>
        <v>853.47</v>
      </c>
      <c r="C18" s="8">
        <v>10</v>
      </c>
      <c r="D18" s="9">
        <f t="shared" si="1"/>
        <v>2.7777777777777777</v>
      </c>
      <c r="E18" s="9">
        <v>0.01</v>
      </c>
      <c r="F18" s="9">
        <v>0.245</v>
      </c>
      <c r="G18" s="8">
        <v>6</v>
      </c>
      <c r="H18" s="9">
        <f t="shared" si="2"/>
        <v>23.707500000000003</v>
      </c>
      <c r="I18" s="9">
        <f t="shared" si="3"/>
        <v>5.251200274348421</v>
      </c>
      <c r="J18" s="9">
        <f t="shared" si="4"/>
        <v>142.245</v>
      </c>
      <c r="K18" s="9">
        <f t="shared" si="5"/>
        <v>171.20370027434842</v>
      </c>
      <c r="L18" s="8">
        <v>0</v>
      </c>
      <c r="M18" s="9">
        <v>0</v>
      </c>
      <c r="N18" s="9">
        <v>2.135</v>
      </c>
      <c r="O18" s="9">
        <v>70</v>
      </c>
      <c r="P18" s="9" t="e">
        <f t="shared" si="6"/>
        <v>#DIV/0!</v>
      </c>
      <c r="Q18" s="8">
        <v>42</v>
      </c>
      <c r="R18" s="9">
        <v>25</v>
      </c>
      <c r="S18" s="10">
        <f>Q18/R18</f>
        <v>1.68</v>
      </c>
      <c r="T18" s="8">
        <v>46</v>
      </c>
      <c r="U18" s="9">
        <v>19</v>
      </c>
      <c r="V18" s="10">
        <f t="shared" si="8"/>
        <v>2.4210526315789473</v>
      </c>
    </row>
    <row r="19" spans="1:22" ht="12.75">
      <c r="A19" s="8">
        <v>87</v>
      </c>
      <c r="B19" s="9">
        <f t="shared" si="0"/>
        <v>853.47</v>
      </c>
      <c r="C19" s="8">
        <v>8</v>
      </c>
      <c r="D19" s="9">
        <f t="shared" si="1"/>
        <v>2.2222222222222223</v>
      </c>
      <c r="E19" s="9">
        <v>0.01</v>
      </c>
      <c r="F19" s="9">
        <v>0.245</v>
      </c>
      <c r="G19" s="8">
        <v>7</v>
      </c>
      <c r="H19" s="9">
        <f t="shared" si="2"/>
        <v>18.966</v>
      </c>
      <c r="I19" s="9">
        <f t="shared" si="3"/>
        <v>2.688614540466393</v>
      </c>
      <c r="J19" s="9">
        <f t="shared" si="4"/>
        <v>132.762</v>
      </c>
      <c r="K19" s="9">
        <f t="shared" si="5"/>
        <v>154.41661454046638</v>
      </c>
      <c r="L19" s="8">
        <v>0</v>
      </c>
      <c r="M19" s="9">
        <v>0</v>
      </c>
      <c r="N19" s="9">
        <v>2.135</v>
      </c>
      <c r="O19" s="9">
        <v>60</v>
      </c>
      <c r="P19" s="9" t="e">
        <f t="shared" si="6"/>
        <v>#DIV/0!</v>
      </c>
      <c r="Q19" s="8">
        <v>42</v>
      </c>
      <c r="R19" s="9">
        <v>26</v>
      </c>
      <c r="S19" s="10">
        <f>Q19/R19</f>
        <v>1.6153846153846154</v>
      </c>
      <c r="T19" s="8">
        <v>46</v>
      </c>
      <c r="U19" s="9">
        <v>21</v>
      </c>
      <c r="V19" s="10">
        <f t="shared" si="8"/>
        <v>2.1904761904761907</v>
      </c>
    </row>
    <row r="20" spans="1:22" ht="12.75">
      <c r="A20" s="8">
        <v>87</v>
      </c>
      <c r="B20" s="9">
        <f t="shared" si="0"/>
        <v>853.47</v>
      </c>
      <c r="C20" s="8">
        <v>6</v>
      </c>
      <c r="D20" s="9">
        <f t="shared" si="1"/>
        <v>1.6666666666666667</v>
      </c>
      <c r="E20" s="9">
        <v>0.01</v>
      </c>
      <c r="F20" s="9">
        <v>0.245</v>
      </c>
      <c r="G20" s="8">
        <v>10</v>
      </c>
      <c r="H20" s="9">
        <f t="shared" si="2"/>
        <v>14.224500000000003</v>
      </c>
      <c r="I20" s="9">
        <f t="shared" si="3"/>
        <v>1.1342592592592593</v>
      </c>
      <c r="J20" s="9">
        <f t="shared" si="4"/>
        <v>142.245</v>
      </c>
      <c r="K20" s="9">
        <f t="shared" si="5"/>
        <v>157.60375925925928</v>
      </c>
      <c r="L20" s="8">
        <v>0</v>
      </c>
      <c r="M20" s="9">
        <v>0</v>
      </c>
      <c r="N20" s="9">
        <v>2.135</v>
      </c>
      <c r="O20" s="9">
        <v>70</v>
      </c>
      <c r="P20" s="9" t="e">
        <f t="shared" si="6"/>
        <v>#DIV/0!</v>
      </c>
      <c r="Q20" s="8">
        <v>30</v>
      </c>
      <c r="R20" s="9">
        <v>19</v>
      </c>
      <c r="S20" s="10" t="e">
        <f t="shared" si="7"/>
        <v>#DIV/0!</v>
      </c>
      <c r="T20" s="8">
        <v>46</v>
      </c>
      <c r="U20" s="9">
        <v>23</v>
      </c>
      <c r="V20" s="10">
        <f t="shared" si="8"/>
        <v>2</v>
      </c>
    </row>
    <row r="21" spans="1:22" ht="12.75">
      <c r="A21" s="8"/>
      <c r="B21" s="9">
        <f t="shared" si="0"/>
        <v>0</v>
      </c>
      <c r="C21" s="8">
        <v>0</v>
      </c>
      <c r="D21" s="9">
        <f t="shared" si="1"/>
        <v>0</v>
      </c>
      <c r="E21" s="9">
        <v>0.01</v>
      </c>
      <c r="F21" s="9">
        <v>0.245</v>
      </c>
      <c r="G21" s="8">
        <v>9</v>
      </c>
      <c r="H21" s="9">
        <f>E21*B21*D21</f>
        <v>0</v>
      </c>
      <c r="I21" s="9">
        <f>F21*D21*D21*D21</f>
        <v>0</v>
      </c>
      <c r="J21" s="9">
        <f>D21*B21*G21/100</f>
        <v>0</v>
      </c>
      <c r="K21" s="9">
        <f>H21+I21+J21</f>
        <v>0</v>
      </c>
      <c r="L21" s="8">
        <v>30</v>
      </c>
      <c r="M21" s="9">
        <v>21</v>
      </c>
      <c r="N21" s="9">
        <v>2.135</v>
      </c>
      <c r="O21" s="9">
        <v>60</v>
      </c>
      <c r="P21" s="9">
        <f>L21/M21*N21*O21*60/1000</f>
        <v>10.98</v>
      </c>
      <c r="Q21" s="8">
        <v>30</v>
      </c>
      <c r="R21" s="9">
        <v>21</v>
      </c>
      <c r="S21" s="10">
        <f t="shared" si="7"/>
        <v>1.4285714285714286</v>
      </c>
      <c r="T21" s="8">
        <v>34</v>
      </c>
      <c r="U21" s="9">
        <v>20</v>
      </c>
      <c r="V21" s="10">
        <f t="shared" si="8"/>
        <v>1.7</v>
      </c>
    </row>
    <row r="22" spans="1:22" ht="12.75">
      <c r="A22" s="8"/>
      <c r="B22" s="9">
        <f t="shared" si="0"/>
        <v>0</v>
      </c>
      <c r="C22" s="8">
        <v>0</v>
      </c>
      <c r="D22" s="9">
        <f t="shared" si="1"/>
        <v>0</v>
      </c>
      <c r="E22" s="9">
        <v>0.01</v>
      </c>
      <c r="F22" s="9">
        <v>0.245</v>
      </c>
      <c r="G22" s="8">
        <v>10</v>
      </c>
      <c r="H22" s="9">
        <f>E22*B22*D22</f>
        <v>0</v>
      </c>
      <c r="I22" s="9">
        <f>F22*D22*D22*D22</f>
        <v>0</v>
      </c>
      <c r="J22" s="9">
        <f>D22*B22*G22/100</f>
        <v>0</v>
      </c>
      <c r="K22" s="9">
        <f>H22+I22+J22</f>
        <v>0</v>
      </c>
      <c r="L22" s="8">
        <v>30</v>
      </c>
      <c r="M22" s="9">
        <v>23</v>
      </c>
      <c r="N22" s="9">
        <v>2.135</v>
      </c>
      <c r="O22" s="9">
        <v>60</v>
      </c>
      <c r="P22" s="9">
        <f>L22/M22*N22*O22*60/1000</f>
        <v>10.025217391304349</v>
      </c>
      <c r="Q22" s="8">
        <v>30</v>
      </c>
      <c r="R22" s="9">
        <v>23</v>
      </c>
      <c r="S22" s="10">
        <f>Q22/R22</f>
        <v>1.3043478260869565</v>
      </c>
      <c r="T22" s="8">
        <v>34</v>
      </c>
      <c r="U22" s="9">
        <v>22</v>
      </c>
      <c r="V22" s="10">
        <f t="shared" si="8"/>
        <v>1.5454545454545454</v>
      </c>
    </row>
    <row r="23" spans="1:22" ht="12.75">
      <c r="A23" s="8"/>
      <c r="B23" s="9">
        <f t="shared" si="0"/>
        <v>0</v>
      </c>
      <c r="C23" s="8">
        <v>0</v>
      </c>
      <c r="D23" s="9">
        <f t="shared" si="1"/>
        <v>0</v>
      </c>
      <c r="E23" s="9">
        <v>0.01</v>
      </c>
      <c r="F23" s="9">
        <v>0.245</v>
      </c>
      <c r="G23" s="8">
        <v>0</v>
      </c>
      <c r="H23" s="9">
        <f>E23*B23*D23</f>
        <v>0</v>
      </c>
      <c r="I23" s="9">
        <f>F23*D23*D23*D23</f>
        <v>0</v>
      </c>
      <c r="J23" s="9">
        <f>D23*B23*G23/100</f>
        <v>0</v>
      </c>
      <c r="K23" s="9">
        <f>H23+I23+J23</f>
        <v>0</v>
      </c>
      <c r="L23" s="8">
        <v>30</v>
      </c>
      <c r="M23" s="9">
        <v>25</v>
      </c>
      <c r="N23" s="9">
        <v>2.135</v>
      </c>
      <c r="O23" s="9">
        <v>60</v>
      </c>
      <c r="P23" s="9">
        <f>L23/M23*N23*O23*60/1000</f>
        <v>9.2232</v>
      </c>
      <c r="Q23" s="8">
        <v>30</v>
      </c>
      <c r="R23" s="9">
        <v>24</v>
      </c>
      <c r="S23" s="10">
        <f>Q23/R23</f>
        <v>1.25</v>
      </c>
      <c r="T23" s="8">
        <v>34</v>
      </c>
      <c r="U23" s="9">
        <v>24</v>
      </c>
      <c r="V23" s="10">
        <f t="shared" si="8"/>
        <v>1.4166666666666667</v>
      </c>
    </row>
    <row r="24" spans="1:22" ht="12.75">
      <c r="A24" s="8"/>
      <c r="B24" s="9">
        <f t="shared" si="0"/>
        <v>0</v>
      </c>
      <c r="C24" s="8">
        <v>0</v>
      </c>
      <c r="D24" s="9">
        <f t="shared" si="1"/>
        <v>0</v>
      </c>
      <c r="E24" s="9">
        <v>0.01</v>
      </c>
      <c r="F24" s="9">
        <v>0.245</v>
      </c>
      <c r="G24" s="8">
        <v>0</v>
      </c>
      <c r="H24" s="9">
        <f>E24*B24*D24</f>
        <v>0</v>
      </c>
      <c r="I24" s="9">
        <f>F24*D24*D24*D24</f>
        <v>0</v>
      </c>
      <c r="J24" s="9">
        <f>D24*B24*G24/100</f>
        <v>0</v>
      </c>
      <c r="K24" s="9">
        <f>H24+I24+J24</f>
        <v>0</v>
      </c>
      <c r="L24" s="8">
        <v>30</v>
      </c>
      <c r="M24" s="9">
        <v>25</v>
      </c>
      <c r="N24" s="9">
        <v>2.135</v>
      </c>
      <c r="O24" s="9">
        <v>50</v>
      </c>
      <c r="P24" s="9">
        <f>L24/M24*N24*O24*60/1000</f>
        <v>7.686</v>
      </c>
      <c r="Q24" s="8">
        <v>30</v>
      </c>
      <c r="R24" s="9">
        <v>25</v>
      </c>
      <c r="S24" s="10">
        <f>Q24/R24</f>
        <v>1.2</v>
      </c>
      <c r="T24" s="8">
        <v>34</v>
      </c>
      <c r="U24" s="9">
        <v>26</v>
      </c>
      <c r="V24" s="10">
        <f t="shared" si="8"/>
        <v>1.3076923076923077</v>
      </c>
    </row>
    <row r="25" spans="1:16" ht="81.75" customHeight="1">
      <c r="A25" s="25" t="s">
        <v>41</v>
      </c>
      <c r="B25" s="26"/>
      <c r="C25" s="26"/>
      <c r="D25" s="26"/>
      <c r="E25" s="26"/>
      <c r="F25" s="26"/>
      <c r="G25" s="26"/>
      <c r="H25" s="26"/>
      <c r="I25" s="26"/>
      <c r="J25" s="26"/>
      <c r="K25" s="26"/>
      <c r="L25" s="26"/>
      <c r="M25" s="26"/>
      <c r="N25" s="26"/>
      <c r="O25" s="26"/>
      <c r="P25" s="26"/>
    </row>
  </sheetData>
  <sheetProtection/>
  <mergeCells count="5">
    <mergeCell ref="Q2:V2"/>
    <mergeCell ref="A25:P25"/>
    <mergeCell ref="A1:P1"/>
    <mergeCell ref="L2:P2"/>
    <mergeCell ref="A2:K2"/>
  </mergeCells>
  <printOptions/>
  <pageMargins left="0.787401575" right="0.787401575" top="0.984251969" bottom="0.984251969" header="0.4921259845" footer="0.492125984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3:AU23"/>
  <sheetViews>
    <sheetView zoomScalePageLayoutView="0" workbookViewId="0" topLeftCell="A1">
      <selection activeCell="S4" sqref="S4"/>
    </sheetView>
  </sheetViews>
  <sheetFormatPr defaultColWidth="11.421875" defaultRowHeight="12.75"/>
  <cols>
    <col min="1" max="37" width="2.7109375" style="0" customWidth="1"/>
    <col min="38" max="46" width="2.7109375" style="15" customWidth="1"/>
    <col min="47" max="47" width="4.140625" style="15" customWidth="1"/>
  </cols>
  <sheetData>
    <row r="1" ht="0.75" customHeight="1"/>
    <row r="2" ht="12.75" hidden="1"/>
    <row r="3" spans="1:47" ht="66.75" customHeight="1">
      <c r="A3" s="31" t="s">
        <v>40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3"/>
      <c r="AM3" s="33"/>
      <c r="AN3" s="33"/>
      <c r="AO3" s="33"/>
      <c r="AP3" s="33"/>
      <c r="AQ3" s="33"/>
      <c r="AR3" s="33"/>
      <c r="AS3" s="33"/>
      <c r="AT3" s="33"/>
      <c r="AU3" s="33"/>
    </row>
    <row r="4" spans="2:47" ht="12.75">
      <c r="B4" s="18">
        <v>55</v>
      </c>
      <c r="C4" s="18">
        <v>56</v>
      </c>
      <c r="D4" s="18">
        <v>57</v>
      </c>
      <c r="E4" s="18">
        <v>58</v>
      </c>
      <c r="F4" s="18">
        <v>59</v>
      </c>
      <c r="G4" s="18">
        <v>60</v>
      </c>
      <c r="H4" s="18">
        <v>61</v>
      </c>
      <c r="I4" s="18">
        <v>62</v>
      </c>
      <c r="J4" s="18">
        <v>63</v>
      </c>
      <c r="K4" s="18">
        <v>64</v>
      </c>
      <c r="L4" s="18">
        <v>65</v>
      </c>
      <c r="M4" s="18">
        <v>66</v>
      </c>
      <c r="N4" s="18">
        <v>67</v>
      </c>
      <c r="O4" s="18">
        <v>68</v>
      </c>
      <c r="P4" s="18">
        <v>69</v>
      </c>
      <c r="Q4" s="18">
        <v>70</v>
      </c>
      <c r="R4" s="18">
        <v>71</v>
      </c>
      <c r="S4" s="18">
        <v>72</v>
      </c>
      <c r="T4" s="18">
        <v>73</v>
      </c>
      <c r="U4" s="18">
        <v>74</v>
      </c>
      <c r="V4" s="18">
        <v>75</v>
      </c>
      <c r="W4" s="18">
        <v>76</v>
      </c>
      <c r="X4" s="18">
        <v>77</v>
      </c>
      <c r="Y4" s="18">
        <v>78</v>
      </c>
      <c r="Z4" s="18">
        <v>79</v>
      </c>
      <c r="AA4" s="18">
        <v>80</v>
      </c>
      <c r="AB4" s="18">
        <v>81</v>
      </c>
      <c r="AC4" s="18">
        <v>82</v>
      </c>
      <c r="AD4" s="18">
        <v>83</v>
      </c>
      <c r="AE4" s="18">
        <v>84</v>
      </c>
      <c r="AF4" s="18">
        <v>85</v>
      </c>
      <c r="AG4" s="18">
        <v>86</v>
      </c>
      <c r="AH4" s="18">
        <v>87</v>
      </c>
      <c r="AI4" s="18">
        <v>88</v>
      </c>
      <c r="AJ4" s="18">
        <v>89</v>
      </c>
      <c r="AK4" s="18">
        <v>90</v>
      </c>
      <c r="AL4" s="18">
        <v>91</v>
      </c>
      <c r="AM4" s="18">
        <v>92</v>
      </c>
      <c r="AN4" s="18">
        <v>93</v>
      </c>
      <c r="AO4" s="18">
        <v>94</v>
      </c>
      <c r="AP4" s="18">
        <v>95</v>
      </c>
      <c r="AQ4" s="18">
        <v>96</v>
      </c>
      <c r="AR4" s="18">
        <v>97</v>
      </c>
      <c r="AS4" s="18">
        <v>98</v>
      </c>
      <c r="AT4" s="18">
        <v>99</v>
      </c>
      <c r="AU4" s="18">
        <v>100</v>
      </c>
    </row>
    <row r="5" spans="1:47" ht="12.75">
      <c r="A5" s="18">
        <v>22</v>
      </c>
      <c r="B5" s="17">
        <v>2</v>
      </c>
      <c r="C5" s="17">
        <v>2</v>
      </c>
      <c r="D5" s="17">
        <v>2</v>
      </c>
      <c r="E5" s="17">
        <v>2</v>
      </c>
      <c r="F5" s="17">
        <v>2</v>
      </c>
      <c r="G5" s="17">
        <v>2</v>
      </c>
      <c r="H5" s="17">
        <v>2</v>
      </c>
      <c r="I5" s="17">
        <v>2</v>
      </c>
      <c r="J5" s="17">
        <v>2</v>
      </c>
      <c r="K5" s="17">
        <v>2</v>
      </c>
      <c r="L5" s="17">
        <v>2</v>
      </c>
      <c r="M5" s="17">
        <v>2</v>
      </c>
      <c r="N5" s="17">
        <v>2</v>
      </c>
      <c r="O5" s="17">
        <v>2</v>
      </c>
      <c r="P5" s="17">
        <v>2</v>
      </c>
      <c r="Q5" s="17">
        <v>2</v>
      </c>
      <c r="R5" s="17">
        <v>2</v>
      </c>
      <c r="S5" s="17">
        <v>1</v>
      </c>
      <c r="T5" s="17">
        <v>1</v>
      </c>
      <c r="U5" s="17">
        <v>1</v>
      </c>
      <c r="V5" s="17">
        <v>1</v>
      </c>
      <c r="W5" s="17">
        <v>1</v>
      </c>
      <c r="X5" s="17">
        <v>1</v>
      </c>
      <c r="Y5" s="17">
        <v>1</v>
      </c>
      <c r="Z5" s="17">
        <v>1</v>
      </c>
      <c r="AA5" s="17">
        <v>1</v>
      </c>
      <c r="AB5" s="17">
        <v>1</v>
      </c>
      <c r="AC5" s="17">
        <v>1</v>
      </c>
      <c r="AD5" s="17">
        <v>1</v>
      </c>
      <c r="AE5" s="17">
        <v>1</v>
      </c>
      <c r="AF5" s="17">
        <v>1</v>
      </c>
      <c r="AG5" s="17">
        <v>1</v>
      </c>
      <c r="AH5" s="17">
        <v>1</v>
      </c>
      <c r="AI5" s="17">
        <v>1</v>
      </c>
      <c r="AJ5" s="17">
        <v>1</v>
      </c>
      <c r="AK5" s="17">
        <v>1</v>
      </c>
      <c r="AL5" s="17">
        <v>1</v>
      </c>
      <c r="AM5" s="17">
        <v>1</v>
      </c>
      <c r="AN5" s="17">
        <v>1</v>
      </c>
      <c r="AO5" s="17">
        <v>1</v>
      </c>
      <c r="AP5" s="17">
        <v>1</v>
      </c>
      <c r="AQ5" s="17">
        <v>1</v>
      </c>
      <c r="AR5" s="17">
        <v>1</v>
      </c>
      <c r="AS5" s="17">
        <v>1</v>
      </c>
      <c r="AT5" s="17">
        <v>1</v>
      </c>
      <c r="AU5" s="17">
        <v>1</v>
      </c>
    </row>
    <row r="6" spans="1:47" ht="12.75">
      <c r="A6" s="19">
        <v>23</v>
      </c>
      <c r="B6" s="16">
        <v>2</v>
      </c>
      <c r="C6" s="16">
        <v>2</v>
      </c>
      <c r="D6" s="16">
        <v>2</v>
      </c>
      <c r="E6" s="16">
        <v>2</v>
      </c>
      <c r="F6" s="16">
        <v>2</v>
      </c>
      <c r="G6" s="16">
        <v>2</v>
      </c>
      <c r="H6" s="16">
        <v>2</v>
      </c>
      <c r="I6" s="16">
        <v>2</v>
      </c>
      <c r="J6" s="16">
        <v>2</v>
      </c>
      <c r="K6" s="16">
        <v>2</v>
      </c>
      <c r="L6" s="16">
        <v>2</v>
      </c>
      <c r="M6" s="16">
        <v>2</v>
      </c>
      <c r="N6" s="16">
        <v>2</v>
      </c>
      <c r="O6" s="16">
        <v>2</v>
      </c>
      <c r="P6" s="16">
        <v>2</v>
      </c>
      <c r="Q6" s="16">
        <v>2</v>
      </c>
      <c r="R6" s="16">
        <v>2</v>
      </c>
      <c r="S6" s="16">
        <v>2</v>
      </c>
      <c r="T6" s="16">
        <v>2</v>
      </c>
      <c r="U6" s="16">
        <v>2</v>
      </c>
      <c r="V6" s="16">
        <v>2</v>
      </c>
      <c r="W6" s="16">
        <v>2</v>
      </c>
      <c r="X6" s="16">
        <v>2</v>
      </c>
      <c r="Y6" s="16">
        <v>2</v>
      </c>
      <c r="Z6" s="16">
        <v>2</v>
      </c>
      <c r="AA6" s="16">
        <v>2</v>
      </c>
      <c r="AB6" s="16">
        <v>2</v>
      </c>
      <c r="AC6" s="16">
        <v>2</v>
      </c>
      <c r="AD6" s="16">
        <v>2</v>
      </c>
      <c r="AE6" s="16">
        <v>2</v>
      </c>
      <c r="AF6" s="16">
        <v>2</v>
      </c>
      <c r="AG6" s="16">
        <v>2</v>
      </c>
      <c r="AH6" s="16">
        <v>2</v>
      </c>
      <c r="AI6" s="16">
        <v>2</v>
      </c>
      <c r="AJ6" s="17">
        <v>1</v>
      </c>
      <c r="AK6" s="17">
        <v>1</v>
      </c>
      <c r="AL6" s="17">
        <v>1</v>
      </c>
      <c r="AM6" s="17">
        <v>1</v>
      </c>
      <c r="AN6" s="17">
        <v>1</v>
      </c>
      <c r="AO6" s="17">
        <v>1</v>
      </c>
      <c r="AP6" s="17">
        <v>1</v>
      </c>
      <c r="AQ6" s="17">
        <v>1</v>
      </c>
      <c r="AR6" s="17">
        <v>1</v>
      </c>
      <c r="AS6" s="17">
        <v>1</v>
      </c>
      <c r="AT6" s="17">
        <v>1</v>
      </c>
      <c r="AU6" s="17">
        <v>1</v>
      </c>
    </row>
    <row r="7" spans="1:47" ht="12.75">
      <c r="A7" s="18">
        <v>24</v>
      </c>
      <c r="B7" s="17">
        <v>3</v>
      </c>
      <c r="C7" s="17">
        <v>3</v>
      </c>
      <c r="D7" s="17">
        <v>3</v>
      </c>
      <c r="E7" s="17">
        <v>3</v>
      </c>
      <c r="F7" s="17">
        <v>3</v>
      </c>
      <c r="G7" s="17">
        <v>3</v>
      </c>
      <c r="H7" s="17">
        <v>3</v>
      </c>
      <c r="I7" s="17">
        <v>3</v>
      </c>
      <c r="J7" s="17">
        <v>3</v>
      </c>
      <c r="K7" s="17">
        <v>3</v>
      </c>
      <c r="L7" s="17">
        <v>3</v>
      </c>
      <c r="M7" s="17">
        <v>3</v>
      </c>
      <c r="N7" s="17">
        <v>2</v>
      </c>
      <c r="O7" s="17">
        <v>2</v>
      </c>
      <c r="P7" s="17">
        <v>2</v>
      </c>
      <c r="Q7" s="17">
        <v>2</v>
      </c>
      <c r="R7" s="17">
        <v>2</v>
      </c>
      <c r="S7" s="17">
        <v>2</v>
      </c>
      <c r="T7" s="17">
        <v>2</v>
      </c>
      <c r="U7" s="17">
        <v>2</v>
      </c>
      <c r="V7" s="17">
        <v>2</v>
      </c>
      <c r="W7" s="17">
        <v>2</v>
      </c>
      <c r="X7" s="17">
        <v>2</v>
      </c>
      <c r="Y7" s="17">
        <v>2</v>
      </c>
      <c r="Z7" s="17">
        <v>2</v>
      </c>
      <c r="AA7" s="17">
        <v>2</v>
      </c>
      <c r="AB7" s="17">
        <v>2</v>
      </c>
      <c r="AC7" s="17">
        <v>2</v>
      </c>
      <c r="AD7" s="17">
        <v>2</v>
      </c>
      <c r="AE7" s="17">
        <v>2</v>
      </c>
      <c r="AF7" s="17">
        <v>2</v>
      </c>
      <c r="AG7" s="17">
        <v>2</v>
      </c>
      <c r="AH7" s="17">
        <v>2</v>
      </c>
      <c r="AI7" s="17">
        <v>2</v>
      </c>
      <c r="AJ7" s="17">
        <v>2</v>
      </c>
      <c r="AK7" s="17">
        <v>2</v>
      </c>
      <c r="AL7" s="17">
        <v>2</v>
      </c>
      <c r="AM7" s="17">
        <v>2</v>
      </c>
      <c r="AN7" s="17">
        <v>2</v>
      </c>
      <c r="AO7" s="17">
        <v>2</v>
      </c>
      <c r="AP7" s="17">
        <v>2</v>
      </c>
      <c r="AQ7" s="17">
        <v>2</v>
      </c>
      <c r="AR7" s="17">
        <v>2</v>
      </c>
      <c r="AS7" s="17">
        <v>2</v>
      </c>
      <c r="AT7" s="17">
        <v>2</v>
      </c>
      <c r="AU7" s="17">
        <v>2</v>
      </c>
    </row>
    <row r="8" spans="1:47" ht="12.75">
      <c r="A8" s="19">
        <v>25</v>
      </c>
      <c r="B8" s="16">
        <v>4</v>
      </c>
      <c r="C8" s="16">
        <v>3</v>
      </c>
      <c r="D8" s="16">
        <v>3</v>
      </c>
      <c r="E8" s="16">
        <v>3</v>
      </c>
      <c r="F8" s="16">
        <v>3</v>
      </c>
      <c r="G8" s="16">
        <v>3</v>
      </c>
      <c r="H8" s="16">
        <v>3</v>
      </c>
      <c r="I8" s="16">
        <v>3</v>
      </c>
      <c r="J8" s="16">
        <v>3</v>
      </c>
      <c r="K8" s="16">
        <v>3</v>
      </c>
      <c r="L8" s="16">
        <v>3</v>
      </c>
      <c r="M8" s="16">
        <v>3</v>
      </c>
      <c r="N8" s="16">
        <v>3</v>
      </c>
      <c r="O8" s="16">
        <v>3</v>
      </c>
      <c r="P8" s="16">
        <v>3</v>
      </c>
      <c r="Q8" s="16">
        <v>3</v>
      </c>
      <c r="R8" s="16">
        <v>3</v>
      </c>
      <c r="S8" s="16">
        <v>3</v>
      </c>
      <c r="T8" s="16">
        <v>3</v>
      </c>
      <c r="U8" s="16">
        <v>3</v>
      </c>
      <c r="V8" s="16">
        <v>3</v>
      </c>
      <c r="W8" s="16">
        <v>3</v>
      </c>
      <c r="X8" s="16">
        <v>3</v>
      </c>
      <c r="Y8" s="16">
        <v>3</v>
      </c>
      <c r="Z8" s="16">
        <v>3</v>
      </c>
      <c r="AA8" s="16">
        <v>3</v>
      </c>
      <c r="AB8" s="17">
        <v>2</v>
      </c>
      <c r="AC8" s="17">
        <v>2</v>
      </c>
      <c r="AD8" s="17">
        <v>2</v>
      </c>
      <c r="AE8" s="17">
        <v>2</v>
      </c>
      <c r="AF8" s="17">
        <v>2</v>
      </c>
      <c r="AG8" s="17">
        <v>2</v>
      </c>
      <c r="AH8" s="17">
        <v>2</v>
      </c>
      <c r="AI8" s="17">
        <v>2</v>
      </c>
      <c r="AJ8" s="17">
        <v>2</v>
      </c>
      <c r="AK8" s="17">
        <v>2</v>
      </c>
      <c r="AL8" s="17">
        <v>2</v>
      </c>
      <c r="AM8" s="17">
        <v>2</v>
      </c>
      <c r="AN8" s="17">
        <v>2</v>
      </c>
      <c r="AO8" s="17">
        <v>2</v>
      </c>
      <c r="AP8" s="17">
        <v>2</v>
      </c>
      <c r="AQ8" s="17">
        <v>2</v>
      </c>
      <c r="AR8" s="17">
        <v>2</v>
      </c>
      <c r="AS8" s="17">
        <v>2</v>
      </c>
      <c r="AT8" s="17">
        <v>2</v>
      </c>
      <c r="AU8" s="17">
        <v>2</v>
      </c>
    </row>
    <row r="9" spans="1:47" ht="12.75">
      <c r="A9" s="18">
        <v>26</v>
      </c>
      <c r="B9" s="16">
        <v>4</v>
      </c>
      <c r="C9" s="16">
        <v>4</v>
      </c>
      <c r="D9" s="16">
        <v>4</v>
      </c>
      <c r="E9" s="16">
        <v>4</v>
      </c>
      <c r="F9" s="16">
        <v>4</v>
      </c>
      <c r="G9" s="16">
        <v>4</v>
      </c>
      <c r="H9" s="16">
        <v>4</v>
      </c>
      <c r="I9" s="16">
        <v>4</v>
      </c>
      <c r="J9" s="16">
        <v>4</v>
      </c>
      <c r="K9" s="16">
        <v>4</v>
      </c>
      <c r="L9" s="16">
        <v>4</v>
      </c>
      <c r="M9" s="16">
        <v>4</v>
      </c>
      <c r="N9" s="17">
        <v>3</v>
      </c>
      <c r="O9" s="17">
        <v>3</v>
      </c>
      <c r="P9" s="17">
        <v>3</v>
      </c>
      <c r="Q9" s="17">
        <v>3</v>
      </c>
      <c r="R9" s="17">
        <v>3</v>
      </c>
      <c r="S9" s="17">
        <v>3</v>
      </c>
      <c r="T9" s="17">
        <v>3</v>
      </c>
      <c r="U9" s="17">
        <v>3</v>
      </c>
      <c r="V9" s="17">
        <v>3</v>
      </c>
      <c r="W9" s="17">
        <v>3</v>
      </c>
      <c r="X9" s="17">
        <v>3</v>
      </c>
      <c r="Y9" s="17">
        <v>3</v>
      </c>
      <c r="Z9" s="17">
        <v>3</v>
      </c>
      <c r="AA9" s="17">
        <v>3</v>
      </c>
      <c r="AB9" s="17">
        <v>3</v>
      </c>
      <c r="AC9" s="17">
        <v>3</v>
      </c>
      <c r="AD9" s="17">
        <v>3</v>
      </c>
      <c r="AE9" s="17">
        <v>3</v>
      </c>
      <c r="AF9" s="17">
        <v>3</v>
      </c>
      <c r="AG9" s="17">
        <v>3</v>
      </c>
      <c r="AH9" s="17">
        <v>3</v>
      </c>
      <c r="AI9" s="17">
        <v>3</v>
      </c>
      <c r="AJ9" s="17">
        <v>3</v>
      </c>
      <c r="AK9" s="17">
        <v>3</v>
      </c>
      <c r="AL9" s="17">
        <v>3</v>
      </c>
      <c r="AM9" s="17">
        <v>3</v>
      </c>
      <c r="AN9" s="17">
        <v>3</v>
      </c>
      <c r="AO9" s="17">
        <v>3</v>
      </c>
      <c r="AP9" s="17">
        <v>3</v>
      </c>
      <c r="AQ9" s="17">
        <v>3</v>
      </c>
      <c r="AR9" s="17">
        <v>3</v>
      </c>
      <c r="AS9" s="17">
        <v>3</v>
      </c>
      <c r="AT9" s="17">
        <v>3</v>
      </c>
      <c r="AU9" s="17">
        <v>3</v>
      </c>
    </row>
    <row r="10" spans="1:47" ht="12.75">
      <c r="A10" s="19">
        <v>27</v>
      </c>
      <c r="B10" s="16">
        <v>4</v>
      </c>
      <c r="C10" s="16">
        <v>4</v>
      </c>
      <c r="D10" s="16">
        <v>4</v>
      </c>
      <c r="E10" s="16">
        <v>4</v>
      </c>
      <c r="F10" s="16">
        <v>4</v>
      </c>
      <c r="G10" s="16">
        <v>4</v>
      </c>
      <c r="H10" s="16">
        <v>4</v>
      </c>
      <c r="I10" s="16">
        <v>4</v>
      </c>
      <c r="J10" s="16">
        <v>4</v>
      </c>
      <c r="K10" s="16">
        <v>4</v>
      </c>
      <c r="L10" s="16">
        <v>4</v>
      </c>
      <c r="M10" s="16">
        <v>4</v>
      </c>
      <c r="N10" s="16">
        <v>4</v>
      </c>
      <c r="O10" s="16">
        <v>4</v>
      </c>
      <c r="P10" s="16">
        <v>4</v>
      </c>
      <c r="Q10" s="16">
        <v>4</v>
      </c>
      <c r="R10" s="16">
        <v>4</v>
      </c>
      <c r="S10" s="16">
        <v>4</v>
      </c>
      <c r="T10" s="16">
        <v>4</v>
      </c>
      <c r="U10" s="16">
        <v>4</v>
      </c>
      <c r="V10" s="16">
        <v>4</v>
      </c>
      <c r="W10" s="16">
        <v>4</v>
      </c>
      <c r="X10" s="16">
        <v>4</v>
      </c>
      <c r="Y10" s="16">
        <v>4</v>
      </c>
      <c r="Z10" s="16">
        <v>4</v>
      </c>
      <c r="AA10" s="16">
        <v>3</v>
      </c>
      <c r="AB10" s="16">
        <v>3</v>
      </c>
      <c r="AC10" s="16">
        <v>3</v>
      </c>
      <c r="AD10" s="16">
        <v>3</v>
      </c>
      <c r="AE10" s="16">
        <v>3</v>
      </c>
      <c r="AF10" s="16">
        <v>3</v>
      </c>
      <c r="AG10" s="16">
        <v>3</v>
      </c>
      <c r="AH10" s="16">
        <v>3</v>
      </c>
      <c r="AI10" s="16">
        <v>3</v>
      </c>
      <c r="AJ10" s="16">
        <v>3</v>
      </c>
      <c r="AK10" s="16">
        <v>3</v>
      </c>
      <c r="AL10" s="16">
        <v>3</v>
      </c>
      <c r="AM10" s="16">
        <v>3</v>
      </c>
      <c r="AN10" s="16">
        <v>3</v>
      </c>
      <c r="AO10" s="16">
        <v>3</v>
      </c>
      <c r="AP10" s="16">
        <v>3</v>
      </c>
      <c r="AQ10" s="16">
        <v>3</v>
      </c>
      <c r="AR10" s="16">
        <v>3</v>
      </c>
      <c r="AS10" s="16">
        <v>3</v>
      </c>
      <c r="AT10" s="16">
        <v>3</v>
      </c>
      <c r="AU10" s="16">
        <v>3</v>
      </c>
    </row>
    <row r="11" spans="1:47" ht="12.75">
      <c r="A11" s="18">
        <v>28</v>
      </c>
      <c r="B11" s="16">
        <v>5</v>
      </c>
      <c r="C11" s="16">
        <v>5</v>
      </c>
      <c r="D11" s="16">
        <v>5</v>
      </c>
      <c r="E11" s="16">
        <v>5</v>
      </c>
      <c r="F11" s="16">
        <v>5</v>
      </c>
      <c r="G11" s="16">
        <v>5</v>
      </c>
      <c r="H11" s="16">
        <v>5</v>
      </c>
      <c r="I11" s="16">
        <v>5</v>
      </c>
      <c r="J11" s="16">
        <v>5</v>
      </c>
      <c r="K11" s="16">
        <v>5</v>
      </c>
      <c r="L11" s="16">
        <v>4</v>
      </c>
      <c r="M11" s="16">
        <v>4</v>
      </c>
      <c r="N11" s="16">
        <v>4</v>
      </c>
      <c r="O11" s="16">
        <v>4</v>
      </c>
      <c r="P11" s="16">
        <v>4</v>
      </c>
      <c r="Q11" s="16">
        <v>4</v>
      </c>
      <c r="R11" s="16">
        <v>4</v>
      </c>
      <c r="S11" s="16">
        <v>4</v>
      </c>
      <c r="T11" s="16">
        <v>4</v>
      </c>
      <c r="U11" s="16">
        <v>4</v>
      </c>
      <c r="V11" s="16">
        <v>4</v>
      </c>
      <c r="W11" s="16">
        <v>4</v>
      </c>
      <c r="X11" s="16">
        <v>4</v>
      </c>
      <c r="Y11" s="16">
        <v>4</v>
      </c>
      <c r="Z11" s="16">
        <v>4</v>
      </c>
      <c r="AA11" s="16">
        <v>4</v>
      </c>
      <c r="AB11" s="16">
        <v>4</v>
      </c>
      <c r="AC11" s="16">
        <v>4</v>
      </c>
      <c r="AD11" s="16">
        <v>4</v>
      </c>
      <c r="AE11" s="16">
        <v>4</v>
      </c>
      <c r="AF11" s="16">
        <v>4</v>
      </c>
      <c r="AG11" s="16">
        <v>4</v>
      </c>
      <c r="AH11" s="16">
        <v>4</v>
      </c>
      <c r="AI11" s="16">
        <v>4</v>
      </c>
      <c r="AJ11" s="16">
        <v>4</v>
      </c>
      <c r="AK11" s="16">
        <v>4</v>
      </c>
      <c r="AL11" s="16">
        <v>4</v>
      </c>
      <c r="AM11" s="16">
        <v>4</v>
      </c>
      <c r="AN11" s="16">
        <v>4</v>
      </c>
      <c r="AO11" s="16">
        <v>4</v>
      </c>
      <c r="AP11" s="16">
        <v>4</v>
      </c>
      <c r="AQ11" s="16">
        <v>4</v>
      </c>
      <c r="AR11" s="16">
        <v>3</v>
      </c>
      <c r="AS11" s="16">
        <v>3</v>
      </c>
      <c r="AT11" s="16">
        <v>3</v>
      </c>
      <c r="AU11" s="16">
        <v>3</v>
      </c>
    </row>
    <row r="12" spans="1:47" ht="12.75">
      <c r="A12" s="19">
        <v>29</v>
      </c>
      <c r="B12" s="16">
        <v>6</v>
      </c>
      <c r="C12" s="16">
        <v>6</v>
      </c>
      <c r="D12" s="16">
        <v>6</v>
      </c>
      <c r="E12" s="16">
        <v>5</v>
      </c>
      <c r="F12" s="16">
        <v>5</v>
      </c>
      <c r="G12" s="16">
        <v>5</v>
      </c>
      <c r="H12" s="16">
        <v>5</v>
      </c>
      <c r="I12" s="16">
        <v>5</v>
      </c>
      <c r="J12" s="16">
        <v>5</v>
      </c>
      <c r="K12" s="16">
        <v>5</v>
      </c>
      <c r="L12" s="16">
        <v>5</v>
      </c>
      <c r="M12" s="16">
        <v>5</v>
      </c>
      <c r="N12" s="16">
        <v>5</v>
      </c>
      <c r="O12" s="16">
        <v>5</v>
      </c>
      <c r="P12" s="16">
        <v>5</v>
      </c>
      <c r="Q12" s="16">
        <v>5</v>
      </c>
      <c r="R12" s="16">
        <v>5</v>
      </c>
      <c r="S12" s="16">
        <v>5</v>
      </c>
      <c r="T12" s="16">
        <v>5</v>
      </c>
      <c r="U12" s="16">
        <v>5</v>
      </c>
      <c r="V12" s="16">
        <v>5</v>
      </c>
      <c r="W12" s="16">
        <v>5</v>
      </c>
      <c r="X12" s="17">
        <v>4</v>
      </c>
      <c r="Y12" s="17">
        <v>4</v>
      </c>
      <c r="Z12" s="17">
        <v>4</v>
      </c>
      <c r="AA12" s="17">
        <v>4</v>
      </c>
      <c r="AB12" s="17">
        <v>4</v>
      </c>
      <c r="AC12" s="17">
        <v>4</v>
      </c>
      <c r="AD12" s="17">
        <v>4</v>
      </c>
      <c r="AE12" s="17">
        <v>4</v>
      </c>
      <c r="AF12" s="17">
        <v>4</v>
      </c>
      <c r="AG12" s="17">
        <v>4</v>
      </c>
      <c r="AH12" s="17">
        <v>4</v>
      </c>
      <c r="AI12" s="17">
        <v>4</v>
      </c>
      <c r="AJ12" s="17">
        <v>4</v>
      </c>
      <c r="AK12" s="17">
        <v>4</v>
      </c>
      <c r="AL12" s="17">
        <v>4</v>
      </c>
      <c r="AM12" s="17">
        <v>4</v>
      </c>
      <c r="AN12" s="17">
        <v>4</v>
      </c>
      <c r="AO12" s="17">
        <v>4</v>
      </c>
      <c r="AP12" s="17">
        <v>4</v>
      </c>
      <c r="AQ12" s="17">
        <v>4</v>
      </c>
      <c r="AR12" s="17">
        <v>4</v>
      </c>
      <c r="AS12" s="17">
        <v>4</v>
      </c>
      <c r="AT12" s="17">
        <v>4</v>
      </c>
      <c r="AU12" s="17">
        <v>4</v>
      </c>
    </row>
    <row r="13" spans="1:47" ht="12.75">
      <c r="A13" s="18">
        <v>30</v>
      </c>
      <c r="B13" s="16">
        <v>6</v>
      </c>
      <c r="C13" s="16">
        <v>6</v>
      </c>
      <c r="D13" s="16">
        <v>6</v>
      </c>
      <c r="E13" s="16">
        <v>6</v>
      </c>
      <c r="F13" s="16">
        <v>6</v>
      </c>
      <c r="G13" s="16">
        <v>6</v>
      </c>
      <c r="H13" s="16">
        <v>6</v>
      </c>
      <c r="I13" s="16">
        <v>6</v>
      </c>
      <c r="J13" s="16">
        <v>6</v>
      </c>
      <c r="K13" s="16">
        <v>6</v>
      </c>
      <c r="L13" s="16">
        <v>6</v>
      </c>
      <c r="M13" s="16">
        <v>6</v>
      </c>
      <c r="N13" s="16">
        <v>5</v>
      </c>
      <c r="O13" s="16">
        <v>5</v>
      </c>
      <c r="P13" s="16">
        <v>5</v>
      </c>
      <c r="Q13" s="16">
        <v>5</v>
      </c>
      <c r="R13" s="16">
        <v>5</v>
      </c>
      <c r="S13" s="16">
        <v>5</v>
      </c>
      <c r="T13" s="16">
        <v>5</v>
      </c>
      <c r="U13" s="16">
        <v>5</v>
      </c>
      <c r="V13" s="16">
        <v>5</v>
      </c>
      <c r="W13" s="16">
        <v>5</v>
      </c>
      <c r="X13" s="16">
        <v>5</v>
      </c>
      <c r="Y13" s="16">
        <v>5</v>
      </c>
      <c r="Z13" s="16">
        <v>5</v>
      </c>
      <c r="AA13" s="16">
        <v>5</v>
      </c>
      <c r="AB13" s="16">
        <v>5</v>
      </c>
      <c r="AC13" s="16">
        <v>5</v>
      </c>
      <c r="AD13" s="16">
        <v>5</v>
      </c>
      <c r="AE13" s="16">
        <v>5</v>
      </c>
      <c r="AF13" s="16">
        <v>5</v>
      </c>
      <c r="AG13" s="16">
        <v>5</v>
      </c>
      <c r="AH13" s="16">
        <v>5</v>
      </c>
      <c r="AI13" s="16">
        <v>5</v>
      </c>
      <c r="AJ13" s="16">
        <v>5</v>
      </c>
      <c r="AK13" s="16">
        <v>5</v>
      </c>
      <c r="AL13" s="16">
        <v>4</v>
      </c>
      <c r="AM13" s="16">
        <v>4</v>
      </c>
      <c r="AN13" s="16">
        <v>4</v>
      </c>
      <c r="AO13" s="16">
        <v>4</v>
      </c>
      <c r="AP13" s="16">
        <v>4</v>
      </c>
      <c r="AQ13" s="16">
        <v>4</v>
      </c>
      <c r="AR13" s="16">
        <v>4</v>
      </c>
      <c r="AS13" s="16">
        <v>4</v>
      </c>
      <c r="AT13" s="16">
        <v>4</v>
      </c>
      <c r="AU13" s="16">
        <v>4</v>
      </c>
    </row>
    <row r="14" spans="1:47" ht="12.75">
      <c r="A14" s="19">
        <v>31</v>
      </c>
      <c r="B14" s="16">
        <v>7</v>
      </c>
      <c r="C14" s="16">
        <v>6</v>
      </c>
      <c r="D14" s="16">
        <v>6</v>
      </c>
      <c r="E14" s="16">
        <v>6</v>
      </c>
      <c r="F14" s="16">
        <v>6</v>
      </c>
      <c r="G14" s="16">
        <v>6</v>
      </c>
      <c r="H14" s="16">
        <v>6</v>
      </c>
      <c r="I14" s="16">
        <v>6</v>
      </c>
      <c r="J14" s="16">
        <v>6</v>
      </c>
      <c r="K14" s="16">
        <v>6</v>
      </c>
      <c r="L14" s="16">
        <v>6</v>
      </c>
      <c r="M14" s="16">
        <v>6</v>
      </c>
      <c r="N14" s="16">
        <v>6</v>
      </c>
      <c r="O14" s="16">
        <v>6</v>
      </c>
      <c r="P14" s="16">
        <v>6</v>
      </c>
      <c r="Q14" s="16">
        <v>6</v>
      </c>
      <c r="R14" s="16">
        <v>6</v>
      </c>
      <c r="S14" s="16">
        <v>6</v>
      </c>
      <c r="T14" s="16">
        <v>6</v>
      </c>
      <c r="U14" s="16">
        <v>6</v>
      </c>
      <c r="V14" s="16">
        <v>6</v>
      </c>
      <c r="W14" s="16">
        <v>6</v>
      </c>
      <c r="X14" s="16">
        <v>6</v>
      </c>
      <c r="Y14" s="17">
        <v>5</v>
      </c>
      <c r="Z14" s="17">
        <v>5</v>
      </c>
      <c r="AA14" s="17">
        <v>5</v>
      </c>
      <c r="AB14" s="17">
        <v>5</v>
      </c>
      <c r="AC14" s="17">
        <v>5</v>
      </c>
      <c r="AD14" s="17">
        <v>5</v>
      </c>
      <c r="AE14" s="17">
        <v>5</v>
      </c>
      <c r="AF14" s="17">
        <v>5</v>
      </c>
      <c r="AG14" s="17">
        <v>5</v>
      </c>
      <c r="AH14" s="17">
        <v>5</v>
      </c>
      <c r="AI14" s="17">
        <v>5</v>
      </c>
      <c r="AJ14" s="17">
        <v>5</v>
      </c>
      <c r="AK14" s="17">
        <v>5</v>
      </c>
      <c r="AL14" s="17">
        <v>5</v>
      </c>
      <c r="AM14" s="17">
        <v>5</v>
      </c>
      <c r="AN14" s="17">
        <v>5</v>
      </c>
      <c r="AO14" s="17">
        <v>5</v>
      </c>
      <c r="AP14" s="17">
        <v>5</v>
      </c>
      <c r="AQ14" s="17">
        <v>5</v>
      </c>
      <c r="AR14" s="17">
        <v>5</v>
      </c>
      <c r="AS14" s="17">
        <v>5</v>
      </c>
      <c r="AT14" s="17">
        <v>5</v>
      </c>
      <c r="AU14" s="17">
        <v>5</v>
      </c>
    </row>
    <row r="15" spans="1:47" ht="12.75">
      <c r="A15" s="18">
        <v>32</v>
      </c>
      <c r="B15" s="16">
        <v>7</v>
      </c>
      <c r="C15" s="16">
        <v>7</v>
      </c>
      <c r="D15" s="16">
        <v>7</v>
      </c>
      <c r="E15" s="16">
        <v>7</v>
      </c>
      <c r="F15" s="16">
        <v>7</v>
      </c>
      <c r="G15" s="16">
        <v>7</v>
      </c>
      <c r="H15" s="16">
        <v>7</v>
      </c>
      <c r="I15" s="16">
        <v>7</v>
      </c>
      <c r="J15" s="16">
        <v>7</v>
      </c>
      <c r="K15" s="16">
        <v>7</v>
      </c>
      <c r="L15" s="16">
        <v>6</v>
      </c>
      <c r="M15" s="16">
        <v>6</v>
      </c>
      <c r="N15" s="16">
        <v>6</v>
      </c>
      <c r="O15" s="16">
        <v>6</v>
      </c>
      <c r="P15" s="16">
        <v>6</v>
      </c>
      <c r="Q15" s="16">
        <v>6</v>
      </c>
      <c r="R15" s="16">
        <v>6</v>
      </c>
      <c r="S15" s="16">
        <v>6</v>
      </c>
      <c r="T15" s="16">
        <v>6</v>
      </c>
      <c r="U15" s="16">
        <v>6</v>
      </c>
      <c r="V15" s="16">
        <v>6</v>
      </c>
      <c r="W15" s="16">
        <v>6</v>
      </c>
      <c r="X15" s="16">
        <v>6</v>
      </c>
      <c r="Y15" s="16">
        <v>6</v>
      </c>
      <c r="Z15" s="16">
        <v>6</v>
      </c>
      <c r="AA15" s="16">
        <v>6</v>
      </c>
      <c r="AB15" s="16">
        <v>6</v>
      </c>
      <c r="AC15" s="16">
        <v>6</v>
      </c>
      <c r="AD15" s="16">
        <v>6</v>
      </c>
      <c r="AE15" s="16">
        <v>6</v>
      </c>
      <c r="AF15" s="16">
        <v>6</v>
      </c>
      <c r="AG15" s="16">
        <v>6</v>
      </c>
      <c r="AH15" s="16">
        <v>6</v>
      </c>
      <c r="AI15" s="16">
        <v>6</v>
      </c>
      <c r="AJ15" s="16">
        <v>6</v>
      </c>
      <c r="AK15" s="16">
        <v>6</v>
      </c>
      <c r="AL15" s="16">
        <v>5</v>
      </c>
      <c r="AM15" s="16">
        <v>5</v>
      </c>
      <c r="AN15" s="16">
        <v>5</v>
      </c>
      <c r="AO15" s="16">
        <v>5</v>
      </c>
      <c r="AP15" s="16">
        <v>5</v>
      </c>
      <c r="AQ15" s="16">
        <v>5</v>
      </c>
      <c r="AR15" s="16">
        <v>5</v>
      </c>
      <c r="AS15" s="16">
        <v>5</v>
      </c>
      <c r="AT15" s="16">
        <v>5</v>
      </c>
      <c r="AU15" s="16">
        <v>5</v>
      </c>
    </row>
    <row r="16" spans="1:47" ht="12.75">
      <c r="A16" s="19">
        <v>33</v>
      </c>
      <c r="B16" s="16">
        <v>8</v>
      </c>
      <c r="C16" s="16">
        <v>8</v>
      </c>
      <c r="D16" s="16">
        <v>7</v>
      </c>
      <c r="E16" s="16">
        <v>7</v>
      </c>
      <c r="F16" s="16">
        <v>7</v>
      </c>
      <c r="G16" s="16">
        <v>7</v>
      </c>
      <c r="H16" s="16">
        <v>7</v>
      </c>
      <c r="I16" s="16">
        <v>7</v>
      </c>
      <c r="J16" s="16">
        <v>7</v>
      </c>
      <c r="K16" s="16">
        <v>7</v>
      </c>
      <c r="L16" s="16">
        <v>7</v>
      </c>
      <c r="M16" s="16">
        <v>7</v>
      </c>
      <c r="N16" s="16">
        <v>7</v>
      </c>
      <c r="O16" s="16">
        <v>7</v>
      </c>
      <c r="P16" s="16">
        <v>7</v>
      </c>
      <c r="Q16" s="16">
        <v>7</v>
      </c>
      <c r="R16" s="16">
        <v>7</v>
      </c>
      <c r="S16" s="16">
        <v>7</v>
      </c>
      <c r="T16" s="16">
        <v>7</v>
      </c>
      <c r="U16" s="16">
        <v>7</v>
      </c>
      <c r="V16" s="17">
        <v>6</v>
      </c>
      <c r="W16" s="17">
        <v>6</v>
      </c>
      <c r="X16" s="17">
        <v>6</v>
      </c>
      <c r="Y16" s="17">
        <v>6</v>
      </c>
      <c r="Z16" s="17">
        <v>6</v>
      </c>
      <c r="AA16" s="17">
        <v>6</v>
      </c>
      <c r="AB16" s="17">
        <v>6</v>
      </c>
      <c r="AC16" s="17">
        <v>6</v>
      </c>
      <c r="AD16" s="17">
        <v>6</v>
      </c>
      <c r="AE16" s="17">
        <v>6</v>
      </c>
      <c r="AF16" s="17">
        <v>6</v>
      </c>
      <c r="AG16" s="17">
        <v>6</v>
      </c>
      <c r="AH16" s="17">
        <v>6</v>
      </c>
      <c r="AI16" s="17">
        <v>6</v>
      </c>
      <c r="AJ16" s="17">
        <v>6</v>
      </c>
      <c r="AK16" s="17">
        <v>6</v>
      </c>
      <c r="AL16" s="17">
        <v>6</v>
      </c>
      <c r="AM16" s="17">
        <v>6</v>
      </c>
      <c r="AN16" s="17">
        <v>6</v>
      </c>
      <c r="AO16" s="17">
        <v>6</v>
      </c>
      <c r="AP16" s="17">
        <v>6</v>
      </c>
      <c r="AQ16" s="17">
        <v>6</v>
      </c>
      <c r="AR16" s="17">
        <v>6</v>
      </c>
      <c r="AS16" s="17">
        <v>6</v>
      </c>
      <c r="AT16" s="17">
        <v>6</v>
      </c>
      <c r="AU16" s="17">
        <v>6</v>
      </c>
    </row>
    <row r="17" spans="1:47" ht="12.75">
      <c r="A17" s="18">
        <v>34</v>
      </c>
      <c r="B17" s="16">
        <v>8</v>
      </c>
      <c r="C17" s="16">
        <v>8</v>
      </c>
      <c r="D17" s="16">
        <v>8</v>
      </c>
      <c r="E17" s="16">
        <v>8</v>
      </c>
      <c r="F17" s="16">
        <v>8</v>
      </c>
      <c r="G17" s="16">
        <v>8</v>
      </c>
      <c r="H17" s="16">
        <v>8</v>
      </c>
      <c r="I17" s="16">
        <v>8</v>
      </c>
      <c r="J17" s="16">
        <v>8</v>
      </c>
      <c r="K17" s="16">
        <v>8</v>
      </c>
      <c r="L17" s="16">
        <v>7</v>
      </c>
      <c r="M17" s="16">
        <v>7</v>
      </c>
      <c r="N17" s="16">
        <v>7</v>
      </c>
      <c r="O17" s="16">
        <v>7</v>
      </c>
      <c r="P17" s="16">
        <v>7</v>
      </c>
      <c r="Q17" s="16">
        <v>7</v>
      </c>
      <c r="R17" s="16">
        <v>7</v>
      </c>
      <c r="S17" s="16">
        <v>7</v>
      </c>
      <c r="T17" s="16">
        <v>7</v>
      </c>
      <c r="U17" s="16">
        <v>7</v>
      </c>
      <c r="V17" s="16">
        <v>7</v>
      </c>
      <c r="W17" s="16">
        <v>7</v>
      </c>
      <c r="X17" s="16">
        <v>7</v>
      </c>
      <c r="Y17" s="16">
        <v>7</v>
      </c>
      <c r="Z17" s="16">
        <v>7</v>
      </c>
      <c r="AA17" s="16">
        <v>7</v>
      </c>
      <c r="AB17" s="16">
        <v>7</v>
      </c>
      <c r="AC17" s="16">
        <v>7</v>
      </c>
      <c r="AD17" s="16">
        <v>7</v>
      </c>
      <c r="AE17" s="16">
        <v>7</v>
      </c>
      <c r="AF17" s="16">
        <v>7</v>
      </c>
      <c r="AG17" s="16">
        <v>6</v>
      </c>
      <c r="AH17" s="16">
        <v>6</v>
      </c>
      <c r="AI17" s="16">
        <v>6</v>
      </c>
      <c r="AJ17" s="16">
        <v>6</v>
      </c>
      <c r="AK17" s="16">
        <v>6</v>
      </c>
      <c r="AL17" s="16">
        <v>6</v>
      </c>
      <c r="AM17" s="16">
        <v>6</v>
      </c>
      <c r="AN17" s="16">
        <v>6</v>
      </c>
      <c r="AO17" s="16">
        <v>6</v>
      </c>
      <c r="AP17" s="16">
        <v>6</v>
      </c>
      <c r="AQ17" s="16">
        <v>6</v>
      </c>
      <c r="AR17" s="16">
        <v>6</v>
      </c>
      <c r="AS17" s="16">
        <v>6</v>
      </c>
      <c r="AT17" s="16">
        <v>6</v>
      </c>
      <c r="AU17" s="16">
        <v>6</v>
      </c>
    </row>
    <row r="18" spans="1:47" ht="12.75">
      <c r="A18" s="19">
        <v>35</v>
      </c>
      <c r="B18" s="16">
        <v>8</v>
      </c>
      <c r="C18" s="16">
        <v>8</v>
      </c>
      <c r="D18" s="16">
        <v>8</v>
      </c>
      <c r="E18" s="16">
        <v>8</v>
      </c>
      <c r="F18" s="16">
        <v>8</v>
      </c>
      <c r="G18" s="16">
        <v>8</v>
      </c>
      <c r="H18" s="16">
        <v>8</v>
      </c>
      <c r="I18" s="16">
        <v>8</v>
      </c>
      <c r="J18" s="16">
        <v>8</v>
      </c>
      <c r="K18" s="16">
        <v>8</v>
      </c>
      <c r="L18" s="16">
        <v>8</v>
      </c>
      <c r="M18" s="16">
        <v>8</v>
      </c>
      <c r="N18" s="16">
        <v>8</v>
      </c>
      <c r="O18" s="16">
        <v>8</v>
      </c>
      <c r="P18" s="16">
        <v>8</v>
      </c>
      <c r="Q18" s="16">
        <v>8</v>
      </c>
      <c r="R18" s="16">
        <v>8</v>
      </c>
      <c r="S18" s="16">
        <v>8</v>
      </c>
      <c r="T18" s="16">
        <v>8</v>
      </c>
      <c r="U18" s="16">
        <v>8</v>
      </c>
      <c r="V18" s="16">
        <v>7</v>
      </c>
      <c r="W18" s="16">
        <v>7</v>
      </c>
      <c r="X18" s="16">
        <v>7</v>
      </c>
      <c r="Y18" s="16">
        <v>7</v>
      </c>
      <c r="Z18" s="16">
        <v>7</v>
      </c>
      <c r="AA18" s="16">
        <v>7</v>
      </c>
      <c r="AB18" s="16">
        <v>7</v>
      </c>
      <c r="AC18" s="16">
        <v>7</v>
      </c>
      <c r="AD18" s="16">
        <v>7</v>
      </c>
      <c r="AE18" s="16">
        <v>7</v>
      </c>
      <c r="AF18" s="16">
        <v>7</v>
      </c>
      <c r="AG18" s="16">
        <v>7</v>
      </c>
      <c r="AH18" s="16">
        <v>7</v>
      </c>
      <c r="AI18" s="16">
        <v>7</v>
      </c>
      <c r="AJ18" s="16">
        <v>7</v>
      </c>
      <c r="AK18" s="16">
        <v>7</v>
      </c>
      <c r="AL18" s="16">
        <v>7</v>
      </c>
      <c r="AM18" s="16">
        <v>7</v>
      </c>
      <c r="AN18" s="16">
        <v>7</v>
      </c>
      <c r="AO18" s="16">
        <v>7</v>
      </c>
      <c r="AP18" s="16">
        <v>7</v>
      </c>
      <c r="AQ18" s="16">
        <v>7</v>
      </c>
      <c r="AR18" s="16">
        <v>7</v>
      </c>
      <c r="AS18" s="16">
        <v>7</v>
      </c>
      <c r="AT18" s="16">
        <v>7</v>
      </c>
      <c r="AU18" s="17">
        <v>6</v>
      </c>
    </row>
    <row r="19" spans="1:47" ht="12.75">
      <c r="A19" s="18">
        <v>36</v>
      </c>
      <c r="B19" s="16">
        <v>8</v>
      </c>
      <c r="C19" s="16">
        <v>8</v>
      </c>
      <c r="D19" s="16">
        <v>8</v>
      </c>
      <c r="E19" s="16">
        <v>8</v>
      </c>
      <c r="F19" s="16">
        <v>8</v>
      </c>
      <c r="G19" s="16">
        <v>8</v>
      </c>
      <c r="H19" s="16">
        <v>8</v>
      </c>
      <c r="I19" s="16">
        <v>8</v>
      </c>
      <c r="J19" s="16">
        <v>8</v>
      </c>
      <c r="K19" s="16">
        <v>8</v>
      </c>
      <c r="L19" s="16">
        <v>8</v>
      </c>
      <c r="M19" s="16">
        <v>8</v>
      </c>
      <c r="N19" s="16">
        <v>8</v>
      </c>
      <c r="O19" s="16">
        <v>8</v>
      </c>
      <c r="P19" s="16">
        <v>8</v>
      </c>
      <c r="Q19" s="16">
        <v>8</v>
      </c>
      <c r="R19" s="16">
        <v>8</v>
      </c>
      <c r="S19" s="16">
        <v>8</v>
      </c>
      <c r="T19" s="16">
        <v>8</v>
      </c>
      <c r="U19" s="16">
        <v>8</v>
      </c>
      <c r="V19" s="16">
        <v>8</v>
      </c>
      <c r="W19" s="16">
        <v>8</v>
      </c>
      <c r="X19" s="16">
        <v>8</v>
      </c>
      <c r="Y19" s="16">
        <v>8</v>
      </c>
      <c r="Z19" s="16">
        <v>8</v>
      </c>
      <c r="AA19" s="16">
        <v>8</v>
      </c>
      <c r="AB19" s="16">
        <v>8</v>
      </c>
      <c r="AC19" s="16">
        <v>8</v>
      </c>
      <c r="AD19" s="16">
        <v>8</v>
      </c>
      <c r="AE19" s="16">
        <v>8</v>
      </c>
      <c r="AF19" s="16">
        <v>8</v>
      </c>
      <c r="AG19" s="16">
        <v>7</v>
      </c>
      <c r="AH19" s="16">
        <v>7</v>
      </c>
      <c r="AI19" s="16">
        <v>7</v>
      </c>
      <c r="AJ19" s="16">
        <v>7</v>
      </c>
      <c r="AK19" s="16">
        <v>7</v>
      </c>
      <c r="AL19" s="16">
        <v>7</v>
      </c>
      <c r="AM19" s="16">
        <v>7</v>
      </c>
      <c r="AN19" s="16">
        <v>7</v>
      </c>
      <c r="AO19" s="16">
        <v>7</v>
      </c>
      <c r="AP19" s="16">
        <v>7</v>
      </c>
      <c r="AQ19" s="16">
        <v>7</v>
      </c>
      <c r="AR19" s="16">
        <v>7</v>
      </c>
      <c r="AS19" s="16">
        <v>7</v>
      </c>
      <c r="AT19" s="16">
        <v>7</v>
      </c>
      <c r="AU19" s="16">
        <v>7</v>
      </c>
    </row>
    <row r="20" spans="1:47" ht="12.75">
      <c r="A20" s="19">
        <v>37</v>
      </c>
      <c r="B20" s="17">
        <v>8</v>
      </c>
      <c r="C20" s="17">
        <v>8</v>
      </c>
      <c r="D20" s="17">
        <v>8</v>
      </c>
      <c r="E20" s="17">
        <v>8</v>
      </c>
      <c r="F20" s="17">
        <v>8</v>
      </c>
      <c r="G20" s="17">
        <v>8</v>
      </c>
      <c r="H20" s="17">
        <v>8</v>
      </c>
      <c r="I20" s="17">
        <v>8</v>
      </c>
      <c r="J20" s="17">
        <v>8</v>
      </c>
      <c r="K20" s="17">
        <v>8</v>
      </c>
      <c r="L20" s="17">
        <v>8</v>
      </c>
      <c r="M20" s="17">
        <v>8</v>
      </c>
      <c r="N20" s="17">
        <v>8</v>
      </c>
      <c r="O20" s="17">
        <v>8</v>
      </c>
      <c r="P20" s="17">
        <v>8</v>
      </c>
      <c r="Q20" s="17">
        <v>8</v>
      </c>
      <c r="R20" s="17">
        <v>8</v>
      </c>
      <c r="S20" s="17">
        <v>8</v>
      </c>
      <c r="T20" s="17">
        <v>8</v>
      </c>
      <c r="U20" s="17">
        <v>8</v>
      </c>
      <c r="V20" s="17">
        <v>8</v>
      </c>
      <c r="W20" s="17">
        <v>8</v>
      </c>
      <c r="X20" s="17">
        <v>8</v>
      </c>
      <c r="Y20" s="17">
        <v>8</v>
      </c>
      <c r="Z20" s="17">
        <v>8</v>
      </c>
      <c r="AA20" s="17">
        <v>8</v>
      </c>
      <c r="AB20" s="17">
        <v>8</v>
      </c>
      <c r="AC20" s="17">
        <v>8</v>
      </c>
      <c r="AD20" s="17">
        <v>8</v>
      </c>
      <c r="AE20" s="17">
        <v>8</v>
      </c>
      <c r="AF20" s="17">
        <v>8</v>
      </c>
      <c r="AG20" s="17">
        <v>8</v>
      </c>
      <c r="AH20" s="17">
        <v>8</v>
      </c>
      <c r="AI20" s="17">
        <v>8</v>
      </c>
      <c r="AJ20" s="17">
        <v>8</v>
      </c>
      <c r="AK20" s="17">
        <v>8</v>
      </c>
      <c r="AL20" s="17">
        <v>8</v>
      </c>
      <c r="AM20" s="17">
        <v>8</v>
      </c>
      <c r="AN20" s="17">
        <v>8</v>
      </c>
      <c r="AO20" s="17">
        <v>8</v>
      </c>
      <c r="AP20" s="17">
        <v>8</v>
      </c>
      <c r="AQ20" s="17">
        <v>8</v>
      </c>
      <c r="AR20" s="17">
        <v>7</v>
      </c>
      <c r="AS20" s="17">
        <v>7</v>
      </c>
      <c r="AT20" s="17">
        <v>7</v>
      </c>
      <c r="AU20" s="17">
        <v>7</v>
      </c>
    </row>
    <row r="21" spans="1:47" ht="12.75">
      <c r="A21" s="18">
        <v>38</v>
      </c>
      <c r="B21" s="16">
        <v>8</v>
      </c>
      <c r="C21" s="16">
        <v>8</v>
      </c>
      <c r="D21" s="16">
        <v>8</v>
      </c>
      <c r="E21" s="16">
        <v>8</v>
      </c>
      <c r="F21" s="16">
        <v>8</v>
      </c>
      <c r="G21" s="16">
        <v>8</v>
      </c>
      <c r="H21" s="16">
        <v>8</v>
      </c>
      <c r="I21" s="16">
        <v>8</v>
      </c>
      <c r="J21" s="16">
        <v>8</v>
      </c>
      <c r="K21" s="16">
        <v>8</v>
      </c>
      <c r="L21" s="16">
        <v>8</v>
      </c>
      <c r="M21" s="16">
        <v>8</v>
      </c>
      <c r="N21" s="16">
        <v>8</v>
      </c>
      <c r="O21" s="16">
        <v>8</v>
      </c>
      <c r="P21" s="16">
        <v>8</v>
      </c>
      <c r="Q21" s="16">
        <v>8</v>
      </c>
      <c r="R21" s="16">
        <v>8</v>
      </c>
      <c r="S21" s="16">
        <v>8</v>
      </c>
      <c r="T21" s="16">
        <v>8</v>
      </c>
      <c r="U21" s="16">
        <v>8</v>
      </c>
      <c r="V21" s="16">
        <v>8</v>
      </c>
      <c r="W21" s="16">
        <v>8</v>
      </c>
      <c r="X21" s="16">
        <v>8</v>
      </c>
      <c r="Y21" s="16">
        <v>8</v>
      </c>
      <c r="Z21" s="16">
        <v>8</v>
      </c>
      <c r="AA21" s="16">
        <v>8</v>
      </c>
      <c r="AB21" s="16">
        <v>8</v>
      </c>
      <c r="AC21" s="16">
        <v>8</v>
      </c>
      <c r="AD21" s="16">
        <v>8</v>
      </c>
      <c r="AE21" s="16">
        <v>8</v>
      </c>
      <c r="AF21" s="16">
        <v>8</v>
      </c>
      <c r="AG21" s="16">
        <v>8</v>
      </c>
      <c r="AH21" s="16">
        <v>8</v>
      </c>
      <c r="AI21" s="16">
        <v>8</v>
      </c>
      <c r="AJ21" s="16">
        <v>8</v>
      </c>
      <c r="AK21" s="16">
        <v>8</v>
      </c>
      <c r="AL21" s="16">
        <v>8</v>
      </c>
      <c r="AM21" s="16">
        <v>8</v>
      </c>
      <c r="AN21" s="16">
        <v>8</v>
      </c>
      <c r="AO21" s="16">
        <v>8</v>
      </c>
      <c r="AP21" s="16">
        <v>8</v>
      </c>
      <c r="AQ21" s="16">
        <v>8</v>
      </c>
      <c r="AR21" s="16">
        <v>8</v>
      </c>
      <c r="AS21" s="16">
        <v>8</v>
      </c>
      <c r="AT21" s="16">
        <v>8</v>
      </c>
      <c r="AU21" s="16">
        <v>8</v>
      </c>
    </row>
    <row r="22" spans="1:47" ht="12.7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1"/>
      <c r="AM22" s="21"/>
      <c r="AN22" s="21"/>
      <c r="AO22" s="21"/>
      <c r="AP22" s="21"/>
      <c r="AQ22" s="21"/>
      <c r="AR22" s="21"/>
      <c r="AS22" s="21"/>
      <c r="AT22" s="21"/>
      <c r="AU22" s="21"/>
    </row>
    <row r="23" spans="1:47" ht="64.5" customHeight="1">
      <c r="A23" s="29" t="s">
        <v>43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row>
  </sheetData>
  <sheetProtection/>
  <mergeCells count="2">
    <mergeCell ref="A23:AU23"/>
    <mergeCell ref="A3:AU3"/>
  </mergeCells>
  <printOptions/>
  <pageMargins left="0.787401575" right="0.787401575" top="0.984251969" bottom="0.984251969" header="0.4921259845" footer="0.4921259845"/>
  <pageSetup orientation="landscape" paperSize="9" r:id="rId1"/>
</worksheet>
</file>

<file path=xl/worksheets/sheet3.xml><?xml version="1.0" encoding="utf-8"?>
<worksheet xmlns="http://schemas.openxmlformats.org/spreadsheetml/2006/main" xmlns:r="http://schemas.openxmlformats.org/officeDocument/2006/relationships">
  <dimension ref="A1:G11"/>
  <sheetViews>
    <sheetView zoomScalePageLayoutView="0" workbookViewId="0" topLeftCell="A1">
      <selection activeCell="D12" sqref="D12"/>
    </sheetView>
  </sheetViews>
  <sheetFormatPr defaultColWidth="11.421875" defaultRowHeight="12.75"/>
  <cols>
    <col min="3" max="3" width="29.28125" style="0" customWidth="1"/>
    <col min="7" max="7" width="29.7109375" style="0" customWidth="1"/>
  </cols>
  <sheetData>
    <row r="1" spans="1:7" ht="76.5" customHeight="1">
      <c r="A1" s="30" t="s">
        <v>39</v>
      </c>
      <c r="B1" s="30"/>
      <c r="C1" s="30"/>
      <c r="D1" s="30"/>
      <c r="E1" s="30"/>
      <c r="F1" s="30"/>
      <c r="G1" s="30"/>
    </row>
    <row r="2" spans="1:7" ht="12.75">
      <c r="A2" s="36" t="s">
        <v>33</v>
      </c>
      <c r="B2" s="36"/>
      <c r="C2" s="36"/>
      <c r="E2" s="36" t="s">
        <v>38</v>
      </c>
      <c r="F2" s="36"/>
      <c r="G2" s="36"/>
    </row>
    <row r="3" spans="1:7" ht="12.75">
      <c r="A3" s="11" t="s">
        <v>22</v>
      </c>
      <c r="B3" s="11" t="s">
        <v>20</v>
      </c>
      <c r="C3" s="11" t="s">
        <v>21</v>
      </c>
      <c r="E3" s="11" t="s">
        <v>22</v>
      </c>
      <c r="F3" s="14" t="s">
        <v>20</v>
      </c>
      <c r="G3" s="14" t="s">
        <v>21</v>
      </c>
    </row>
    <row r="4" spans="1:7" ht="12.75">
      <c r="A4" s="11">
        <v>1</v>
      </c>
      <c r="B4" s="11" t="s">
        <v>23</v>
      </c>
      <c r="C4" s="12" t="s">
        <v>29</v>
      </c>
      <c r="E4" s="13">
        <v>1</v>
      </c>
      <c r="F4" s="22" t="s">
        <v>37</v>
      </c>
      <c r="G4" s="24"/>
    </row>
    <row r="5" spans="1:7" ht="12.75">
      <c r="A5" s="11">
        <v>2</v>
      </c>
      <c r="B5" s="11" t="s">
        <v>24</v>
      </c>
      <c r="C5" s="12" t="s">
        <v>30</v>
      </c>
      <c r="E5" s="13">
        <v>2</v>
      </c>
      <c r="F5" s="34" t="s">
        <v>37</v>
      </c>
      <c r="G5" s="35"/>
    </row>
    <row r="6" spans="1:7" ht="12.75">
      <c r="A6" s="11">
        <v>3</v>
      </c>
      <c r="B6" s="11" t="s">
        <v>24</v>
      </c>
      <c r="C6" s="12" t="s">
        <v>29</v>
      </c>
      <c r="E6" s="13">
        <v>3</v>
      </c>
      <c r="F6" s="34" t="s">
        <v>37</v>
      </c>
      <c r="G6" s="35"/>
    </row>
    <row r="7" spans="1:7" ht="12.75">
      <c r="A7" s="11">
        <v>4</v>
      </c>
      <c r="B7" s="11" t="s">
        <v>25</v>
      </c>
      <c r="C7" s="12" t="s">
        <v>28</v>
      </c>
      <c r="E7" s="13">
        <v>4</v>
      </c>
      <c r="F7" s="34" t="s">
        <v>37</v>
      </c>
      <c r="G7" s="35"/>
    </row>
    <row r="8" spans="1:7" ht="12.75">
      <c r="A8" s="11">
        <v>5</v>
      </c>
      <c r="B8" s="11" t="s">
        <v>25</v>
      </c>
      <c r="C8" s="12" t="s">
        <v>27</v>
      </c>
      <c r="E8" s="11">
        <v>5</v>
      </c>
      <c r="F8" s="11" t="s">
        <v>34</v>
      </c>
      <c r="G8" s="12" t="s">
        <v>27</v>
      </c>
    </row>
    <row r="9" spans="1:7" ht="12.75">
      <c r="A9" s="11">
        <v>6</v>
      </c>
      <c r="B9" s="11" t="s">
        <v>26</v>
      </c>
      <c r="C9" s="12" t="s">
        <v>31</v>
      </c>
      <c r="E9" s="11">
        <v>6</v>
      </c>
      <c r="F9" s="11" t="s">
        <v>34</v>
      </c>
      <c r="G9" s="12" t="s">
        <v>27</v>
      </c>
    </row>
    <row r="10" spans="1:7" ht="12.75">
      <c r="A10" s="11">
        <v>7</v>
      </c>
      <c r="B10" s="11" t="s">
        <v>26</v>
      </c>
      <c r="C10" s="12" t="s">
        <v>32</v>
      </c>
      <c r="E10" s="11">
        <v>7</v>
      </c>
      <c r="F10" s="11" t="s">
        <v>35</v>
      </c>
      <c r="G10" s="12" t="s">
        <v>27</v>
      </c>
    </row>
    <row r="11" spans="1:7" ht="12.75">
      <c r="A11" s="11">
        <v>8</v>
      </c>
      <c r="B11" s="11" t="s">
        <v>26</v>
      </c>
      <c r="C11" s="12" t="s">
        <v>27</v>
      </c>
      <c r="E11" s="11">
        <v>8</v>
      </c>
      <c r="F11" s="11" t="s">
        <v>36</v>
      </c>
      <c r="G11" s="12" t="s">
        <v>27</v>
      </c>
    </row>
  </sheetData>
  <sheetProtection/>
  <mergeCells count="7">
    <mergeCell ref="F6:G6"/>
    <mergeCell ref="F7:G7"/>
    <mergeCell ref="A1:G1"/>
    <mergeCell ref="A2:C2"/>
    <mergeCell ref="E2:G2"/>
    <mergeCell ref="F4:G4"/>
    <mergeCell ref="F5:G5"/>
  </mergeCells>
  <printOptions/>
  <pageMargins left="0.787401575" right="0.787401575" top="0.984251969" bottom="0.984251969" header="0.4921259845" footer="0.492125984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Pianeta</dc:creator>
  <cp:keywords/>
  <dc:description/>
  <cp:lastModifiedBy>Guy VIDAL</cp:lastModifiedBy>
  <cp:lastPrinted>2010-10-28T06:29:38Z</cp:lastPrinted>
  <dcterms:created xsi:type="dcterms:W3CDTF">2002-09-01T12:44:30Z</dcterms:created>
  <dcterms:modified xsi:type="dcterms:W3CDTF">2023-11-17T16:02:51Z</dcterms:modified>
  <cp:category/>
  <cp:version/>
  <cp:contentType/>
  <cp:contentStatus/>
</cp:coreProperties>
</file>